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CUENTA PÚBLICA 2024\CUENTA PUBLICA EXCEL\V. LEY DE DISCIPLINA FINANCIERA\"/>
    </mc:Choice>
  </mc:AlternateContent>
  <bookViews>
    <workbookView xWindow="0" yWindow="0" windowWidth="24000" windowHeight="8535" activeTab="5"/>
  </bookViews>
  <sheets>
    <sheet name="EAPED NE COG" sheetId="1" r:id="rId1"/>
    <sheet name="EAPED NE COG (2)" sheetId="2" r:id="rId2"/>
    <sheet name="EAPED NE COG (3)" sheetId="3" r:id="rId3"/>
    <sheet name="EAPED E COG" sheetId="4" r:id="rId4"/>
    <sheet name="EAPED E COG (2)" sheetId="5" r:id="rId5"/>
    <sheet name="EAPED E COG (3)" sheetId="6" r:id="rId6"/>
  </sheets>
  <definedNames>
    <definedName name="_xlnm.Print_Area" localSheetId="4">'EAPED E COG (2)'!$A$1:$H$37</definedName>
    <definedName name="_xlnm.Print_Area" localSheetId="5">'EAPED E COG (3)'!$A$1:$H$35</definedName>
    <definedName name="_xlnm.Print_Area" localSheetId="0">'EAPED NE COG'!$A$1:$H$40</definedName>
    <definedName name="_xlnm.Print_Area" localSheetId="1">'EAPED NE COG (2)'!$A$1:$H$37</definedName>
    <definedName name="_xlnm.Print_Area" localSheetId="2">'EAPED NE COG (3)'!$A$1:$H$35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5" i="5" l="1"/>
  <c r="G11" i="2" l="1"/>
  <c r="H20" i="6" l="1"/>
  <c r="H21" i="6"/>
  <c r="H24" i="6"/>
  <c r="H25" i="6"/>
  <c r="H28" i="6"/>
  <c r="H29" i="6"/>
  <c r="G23" i="6"/>
  <c r="G19" i="6"/>
  <c r="G11" i="6"/>
  <c r="G33" i="6" s="1"/>
  <c r="F23" i="6"/>
  <c r="F19" i="6"/>
  <c r="F11" i="6"/>
  <c r="F33" i="6" s="1"/>
  <c r="E19" i="6"/>
  <c r="H19" i="6" s="1"/>
  <c r="E20" i="6"/>
  <c r="E21" i="6"/>
  <c r="E22" i="6"/>
  <c r="H22" i="6" s="1"/>
  <c r="E23" i="6"/>
  <c r="H23" i="6" s="1"/>
  <c r="E24" i="6"/>
  <c r="E25" i="6"/>
  <c r="E26" i="6"/>
  <c r="H26" i="6" s="1"/>
  <c r="E27" i="6"/>
  <c r="H27" i="6" s="1"/>
  <c r="E28" i="6"/>
  <c r="E29" i="6"/>
  <c r="E30" i="6"/>
  <c r="H30" i="6" s="1"/>
  <c r="C18" i="6"/>
  <c r="C17" i="6" s="1"/>
  <c r="C16" i="6" s="1"/>
  <c r="C15" i="6" s="1"/>
  <c r="C14" i="6" s="1"/>
  <c r="C13" i="6" s="1"/>
  <c r="C12" i="6" s="1"/>
  <c r="C11" i="6" s="1"/>
  <c r="C33" i="6" s="1"/>
  <c r="D18" i="6"/>
  <c r="D17" i="6" s="1"/>
  <c r="D16" i="6" s="1"/>
  <c r="D15" i="6" s="1"/>
  <c r="G31" i="5"/>
  <c r="F31" i="5"/>
  <c r="E32" i="5"/>
  <c r="E31" i="5"/>
  <c r="H31" i="5" s="1"/>
  <c r="D31" i="5"/>
  <c r="C31" i="5"/>
  <c r="H22" i="5"/>
  <c r="H23" i="5"/>
  <c r="H26" i="5"/>
  <c r="H27" i="5"/>
  <c r="G21" i="5"/>
  <c r="F21" i="5"/>
  <c r="E22" i="5"/>
  <c r="E23" i="5"/>
  <c r="E24" i="5"/>
  <c r="H24" i="5" s="1"/>
  <c r="E25" i="5"/>
  <c r="H25" i="5" s="1"/>
  <c r="E26" i="5"/>
  <c r="E27" i="5"/>
  <c r="E28" i="5"/>
  <c r="H28" i="5" s="1"/>
  <c r="E29" i="5"/>
  <c r="H29" i="5" s="1"/>
  <c r="E30" i="5"/>
  <c r="D21" i="5"/>
  <c r="E21" i="5" s="1"/>
  <c r="H21" i="5" s="1"/>
  <c r="C21" i="5"/>
  <c r="H13" i="5"/>
  <c r="H14" i="5"/>
  <c r="H18" i="5"/>
  <c r="H19" i="5"/>
  <c r="G11" i="5"/>
  <c r="F11" i="5"/>
  <c r="E12" i="5"/>
  <c r="H12" i="5" s="1"/>
  <c r="E13" i="5"/>
  <c r="E14" i="5"/>
  <c r="H15" i="5"/>
  <c r="E16" i="5"/>
  <c r="H16" i="5" s="1"/>
  <c r="E17" i="5"/>
  <c r="H17" i="5" s="1"/>
  <c r="E18" i="5"/>
  <c r="E19" i="5"/>
  <c r="E20" i="5"/>
  <c r="H20" i="5" s="1"/>
  <c r="D11" i="5"/>
  <c r="E11" i="5" s="1"/>
  <c r="C11" i="5"/>
  <c r="E38" i="4"/>
  <c r="H38" i="4" s="1"/>
  <c r="E20" i="4"/>
  <c r="H20" i="4" s="1"/>
  <c r="E21" i="4"/>
  <c r="E22" i="4"/>
  <c r="E23" i="4"/>
  <c r="H23" i="4" s="1"/>
  <c r="E24" i="4"/>
  <c r="H24" i="4" s="1"/>
  <c r="E25" i="4"/>
  <c r="E26" i="4"/>
  <c r="E27" i="4"/>
  <c r="H27" i="4" s="1"/>
  <c r="E28" i="4"/>
  <c r="H28" i="4" s="1"/>
  <c r="E30" i="4"/>
  <c r="E31" i="4"/>
  <c r="E32" i="4"/>
  <c r="H32" i="4" s="1"/>
  <c r="E33" i="4"/>
  <c r="H33" i="4" s="1"/>
  <c r="E34" i="4"/>
  <c r="E35" i="4"/>
  <c r="E36" i="4"/>
  <c r="H36" i="4" s="1"/>
  <c r="E37" i="4"/>
  <c r="H37" i="4" s="1"/>
  <c r="D29" i="4"/>
  <c r="C29" i="4"/>
  <c r="E29" i="4" s="1"/>
  <c r="H29" i="4" s="1"/>
  <c r="H21" i="4"/>
  <c r="H22" i="4"/>
  <c r="H25" i="4"/>
  <c r="H26" i="4"/>
  <c r="H30" i="4"/>
  <c r="H31" i="4"/>
  <c r="H34" i="4"/>
  <c r="H35" i="4"/>
  <c r="G19" i="4"/>
  <c r="F19" i="4"/>
  <c r="E19" i="4"/>
  <c r="D19" i="4"/>
  <c r="C19" i="4"/>
  <c r="H12" i="4"/>
  <c r="H13" i="4"/>
  <c r="H14" i="4"/>
  <c r="H15" i="4"/>
  <c r="H16" i="4"/>
  <c r="H17" i="4"/>
  <c r="H18" i="4"/>
  <c r="G30" i="3"/>
  <c r="G29" i="3" s="1"/>
  <c r="G28" i="3" s="1"/>
  <c r="G27" i="3" s="1"/>
  <c r="G26" i="3" s="1"/>
  <c r="G25" i="3" s="1"/>
  <c r="G24" i="3" s="1"/>
  <c r="G23" i="3" s="1"/>
  <c r="G22" i="3" s="1"/>
  <c r="G21" i="3" s="1"/>
  <c r="G20" i="3" s="1"/>
  <c r="G19" i="3" s="1"/>
  <c r="G18" i="3" s="1"/>
  <c r="G17" i="3" s="1"/>
  <c r="G16" i="3" s="1"/>
  <c r="G15" i="3" s="1"/>
  <c r="G14" i="3" s="1"/>
  <c r="G13" i="3" s="1"/>
  <c r="G12" i="3" s="1"/>
  <c r="G11" i="3" s="1"/>
  <c r="F30" i="3"/>
  <c r="F29" i="3" s="1"/>
  <c r="F28" i="3" s="1"/>
  <c r="F27" i="3" s="1"/>
  <c r="F26" i="3" s="1"/>
  <c r="F25" i="3" s="1"/>
  <c r="F24" i="3" s="1"/>
  <c r="F23" i="3" s="1"/>
  <c r="F22" i="3" s="1"/>
  <c r="F21" i="3" s="1"/>
  <c r="F20" i="3" s="1"/>
  <c r="F19" i="3" s="1"/>
  <c r="F18" i="3" s="1"/>
  <c r="F17" i="3" s="1"/>
  <c r="F16" i="3" s="1"/>
  <c r="F15" i="3" s="1"/>
  <c r="F14" i="3" s="1"/>
  <c r="F13" i="3" s="1"/>
  <c r="F12" i="3" s="1"/>
  <c r="F11" i="3" s="1"/>
  <c r="E30" i="3"/>
  <c r="H30" i="3" s="1"/>
  <c r="E12" i="3"/>
  <c r="H12" i="3" s="1"/>
  <c r="E13" i="3"/>
  <c r="H13" i="3" s="1"/>
  <c r="E14" i="3"/>
  <c r="H14" i="3" s="1"/>
  <c r="E15" i="3"/>
  <c r="H15" i="3" s="1"/>
  <c r="E16" i="3"/>
  <c r="H16" i="3" s="1"/>
  <c r="E17" i="3"/>
  <c r="H17" i="3" s="1"/>
  <c r="E18" i="3"/>
  <c r="H18" i="3" s="1"/>
  <c r="E20" i="3"/>
  <c r="H20" i="3" s="1"/>
  <c r="E21" i="3"/>
  <c r="H21" i="3" s="1"/>
  <c r="E22" i="3"/>
  <c r="H22" i="3" s="1"/>
  <c r="E24" i="3"/>
  <c r="H24" i="3" s="1"/>
  <c r="E25" i="3"/>
  <c r="H25" i="3" s="1"/>
  <c r="E26" i="3"/>
  <c r="H26" i="3" s="1"/>
  <c r="E27" i="3"/>
  <c r="H27" i="3" s="1"/>
  <c r="E28" i="3"/>
  <c r="H28" i="3" s="1"/>
  <c r="E29" i="3"/>
  <c r="H29" i="3" s="1"/>
  <c r="D19" i="3"/>
  <c r="E19" i="3" s="1"/>
  <c r="H19" i="3" s="1"/>
  <c r="D23" i="3"/>
  <c r="E23" i="3" s="1"/>
  <c r="H23" i="3" s="1"/>
  <c r="C23" i="3"/>
  <c r="C19" i="3"/>
  <c r="D11" i="3"/>
  <c r="C11" i="3"/>
  <c r="E11" i="3" s="1"/>
  <c r="H11" i="3" s="1"/>
  <c r="E12" i="2"/>
  <c r="E13" i="2"/>
  <c r="E14" i="2"/>
  <c r="E15" i="2"/>
  <c r="E16" i="2"/>
  <c r="E17" i="2"/>
  <c r="E18" i="2"/>
  <c r="E19" i="2"/>
  <c r="E20" i="2"/>
  <c r="D31" i="2"/>
  <c r="F31" i="2"/>
  <c r="G31" i="2"/>
  <c r="C31" i="2"/>
  <c r="E31" i="2" s="1"/>
  <c r="H31" i="2" s="1"/>
  <c r="H22" i="2"/>
  <c r="H23" i="2"/>
  <c r="H24" i="2"/>
  <c r="H25" i="2"/>
  <c r="H26" i="2"/>
  <c r="H27" i="2"/>
  <c r="H28" i="2"/>
  <c r="H29" i="2"/>
  <c r="H30" i="2"/>
  <c r="H32" i="2"/>
  <c r="H33" i="2"/>
  <c r="H34" i="2"/>
  <c r="D21" i="2"/>
  <c r="F21" i="2"/>
  <c r="G21" i="2"/>
  <c r="C21" i="2"/>
  <c r="E21" i="2" s="1"/>
  <c r="H21" i="2" s="1"/>
  <c r="H12" i="1"/>
  <c r="H13" i="1"/>
  <c r="H14" i="1"/>
  <c r="H15" i="1"/>
  <c r="H16" i="1"/>
  <c r="H17" i="1"/>
  <c r="H18" i="1"/>
  <c r="H20" i="1"/>
  <c r="H22" i="1"/>
  <c r="E11" i="1"/>
  <c r="H11" i="1" s="1"/>
  <c r="F11" i="1"/>
  <c r="G11" i="1"/>
  <c r="D11" i="1"/>
  <c r="C11" i="1"/>
  <c r="G19" i="1"/>
  <c r="C19" i="1"/>
  <c r="D14" i="6" l="1"/>
  <c r="E15" i="6"/>
  <c r="H15" i="6" s="1"/>
  <c r="E18" i="6"/>
  <c r="H18" i="6" s="1"/>
  <c r="E17" i="6"/>
  <c r="H17" i="6" s="1"/>
  <c r="C39" i="1"/>
  <c r="H19" i="4"/>
  <c r="H11" i="5"/>
  <c r="E16" i="6"/>
  <c r="H16" i="6" s="1"/>
  <c r="G36" i="5"/>
  <c r="H36" i="5"/>
  <c r="C36" i="5"/>
  <c r="G36" i="2"/>
  <c r="D11" i="2"/>
  <c r="D36" i="2" s="1"/>
  <c r="F11" i="2"/>
  <c r="F36" i="2" s="1"/>
  <c r="C11" i="2"/>
  <c r="D29" i="1"/>
  <c r="F29" i="1"/>
  <c r="G29" i="1"/>
  <c r="C29" i="1"/>
  <c r="D19" i="1"/>
  <c r="E19" i="1" s="1"/>
  <c r="H19" i="1" s="1"/>
  <c r="F19" i="1"/>
  <c r="F39" i="1" s="1"/>
  <c r="G39" i="1"/>
  <c r="F36" i="5"/>
  <c r="D11" i="4"/>
  <c r="D39" i="4" s="1"/>
  <c r="F11" i="4"/>
  <c r="F39" i="4" s="1"/>
  <c r="G11" i="4"/>
  <c r="G39" i="4" s="1"/>
  <c r="C11" i="4"/>
  <c r="H15" i="2"/>
  <c r="E31" i="1"/>
  <c r="H31" i="1" s="1"/>
  <c r="E32" i="1"/>
  <c r="H32" i="1" s="1"/>
  <c r="E33" i="1"/>
  <c r="H33" i="1" s="1"/>
  <c r="E34" i="1"/>
  <c r="H34" i="1" s="1"/>
  <c r="E35" i="1"/>
  <c r="H35" i="1" s="1"/>
  <c r="E36" i="1"/>
  <c r="H36" i="1" s="1"/>
  <c r="E37" i="1"/>
  <c r="H37" i="1" s="1"/>
  <c r="E38" i="1"/>
  <c r="H38" i="1" s="1"/>
  <c r="E30" i="1"/>
  <c r="H30" i="1" s="1"/>
  <c r="E24" i="1"/>
  <c r="H24" i="1" s="1"/>
  <c r="E25" i="1"/>
  <c r="H25" i="1" s="1"/>
  <c r="E26" i="1"/>
  <c r="H26" i="1" s="1"/>
  <c r="E27" i="1"/>
  <c r="H27" i="1" s="1"/>
  <c r="E28" i="1"/>
  <c r="H28" i="1" s="1"/>
  <c r="E23" i="1"/>
  <c r="H23" i="1" s="1"/>
  <c r="E21" i="1"/>
  <c r="H21" i="1" s="1"/>
  <c r="C39" i="4" l="1"/>
  <c r="E11" i="4"/>
  <c r="G10" i="1"/>
  <c r="D13" i="6"/>
  <c r="E14" i="6"/>
  <c r="H14" i="6" s="1"/>
  <c r="F10" i="1"/>
  <c r="C36" i="2"/>
  <c r="C10" i="1" s="1"/>
  <c r="C34" i="6" s="1"/>
  <c r="E11" i="2"/>
  <c r="E29" i="1"/>
  <c r="H29" i="1" s="1"/>
  <c r="D39" i="1"/>
  <c r="D10" i="1" s="1"/>
  <c r="C10" i="4"/>
  <c r="F10" i="4"/>
  <c r="F34" i="6" s="1"/>
  <c r="G10" i="4"/>
  <c r="G34" i="6" s="1"/>
  <c r="E34" i="5"/>
  <c r="E33" i="5"/>
  <c r="D36" i="5"/>
  <c r="E36" i="5"/>
  <c r="D12" i="6" l="1"/>
  <c r="E13" i="6"/>
  <c r="H13" i="6" s="1"/>
  <c r="H11" i="4"/>
  <c r="E39" i="4"/>
  <c r="H39" i="4" s="1"/>
  <c r="H11" i="2"/>
  <c r="E36" i="2"/>
  <c r="H36" i="2" s="1"/>
  <c r="E39" i="1"/>
  <c r="D11" i="6" l="1"/>
  <c r="E12" i="6"/>
  <c r="H12" i="6" s="1"/>
  <c r="H39" i="1"/>
  <c r="H10" i="1" s="1"/>
  <c r="E10" i="1"/>
  <c r="D33" i="6" l="1"/>
  <c r="E11" i="6"/>
  <c r="H11" i="6" s="1"/>
  <c r="E33" i="6" l="1"/>
  <c r="D10" i="4"/>
  <c r="D34" i="6" s="1"/>
  <c r="H33" i="6" l="1"/>
  <c r="H10" i="4" s="1"/>
  <c r="E10" i="4"/>
  <c r="E34" i="6" s="1"/>
  <c r="H34" i="6" s="1"/>
</calcChain>
</file>

<file path=xl/sharedStrings.xml><?xml version="1.0" encoding="utf-8"?>
<sst xmlns="http://schemas.openxmlformats.org/spreadsheetml/2006/main" count="249" uniqueCount="107">
  <si>
    <t xml:space="preserve">Estado Analítico del Ejercicio del Presupuesto de Egresos Detallado- LDF </t>
  </si>
  <si>
    <t xml:space="preserve">Clasificación por Objeto del Gasto 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</si>
  <si>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</si>
  <si>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</si>
  <si>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</si>
  <si>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</si>
  <si>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</si>
  <si>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</si>
  <si>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</si>
  <si>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</si>
  <si>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</si>
  <si>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</si>
  <si>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</si>
  <si>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</si>
  <si>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</si>
  <si>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</si>
  <si>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</si>
  <si>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</si>
  <si>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</si>
  <si>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</si>
  <si>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</si>
  <si>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</si>
  <si>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</si>
  <si>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Quimicos, Farmaceuticos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</si>
  <si>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</si>
  <si>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</si>
  <si>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</si>
  <si>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</si>
  <si>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</si>
  <si>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</si>
  <si>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</si>
  <si>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</si>
  <si>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Conservamiento</t>
  </si>
  <si>
    <t>c6) Servicios de Comunicación Social y Publicidad</t>
  </si>
  <si>
    <t>c7) Servicios de Traslado y Viáticos</t>
  </si>
  <si>
    <t>c8) Servicios Oficiales</t>
  </si>
  <si>
    <t>c9) Otros Servicios Generales</t>
  </si>
  <si>
    <t>Total de Clasificacion Por Objeto del Gasto hoja 1 de 6</t>
  </si>
  <si>
    <t>LDF /6a.1</t>
  </si>
  <si>
    <t>Clasificación por Objeto del Gasto</t>
  </si>
  <si>
    <t>d1) Transferencia Internas y Asignaciónes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</si>
  <si>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</si>
  <si>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</si>
  <si>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</si>
  <si>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</si>
  <si>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</si>
  <si>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</si>
  <si>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</si>
  <si>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</si>
  <si>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e1) Mobiliario y Equipo de Administración</t>
  </si>
  <si>
    <t>e2) Mobiliario y equipo Educacional y Recreativo</t>
  </si>
  <si>
    <t>e3) Equipo e Instrumental Médico y de Laboratorio</t>
  </si>
  <si>
    <t>e4) Vhículos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</si>
  <si>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</si>
  <si>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</si>
  <si>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</si>
  <si>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</si>
  <si>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Bienes Intangibles</t>
  </si>
  <si>
    <t>f1) Obra Pública en Bienes de Dominio Público</t>
  </si>
  <si>
    <t>f2) Obra Pública en Bienes Propios</t>
  </si>
  <si>
    <t>f3) Proyectos Productivos y Acciones de Fomento</t>
  </si>
  <si>
    <t>Total de Clasificacion Por Objeto del Gasto hoja 2 de 6</t>
  </si>
  <si>
    <t>LDF /6a.2</t>
  </si>
  <si>
    <t>g1) Inversiones Para el Fomento de Actividades Productivas</t>
  </si>
  <si>
    <t>g2) Acciones y Participaciones de Capital</t>
  </si>
  <si>
    <t>g3) Compra de Titulos y Valores</t>
  </si>
  <si>
    <t xml:space="preserve">g4) Concesión de Préstamos </t>
  </si>
  <si>
    <t>g5) Inversiones de Fideicomisos, Mandatos y Otros Análogos              Fideicomisos de Desastres Naturales (Informativo)</t>
  </si>
  <si>
    <t>g6) Otras Inversiones Financieras</t>
  </si>
  <si>
    <t>g7) Provisiones para Contingencias y Otras Erogaciones Especiales</t>
  </si>
  <si>
    <t>h1) Participaciones</t>
  </si>
  <si>
    <t>h2) Aportaciones</t>
  </si>
  <si>
    <t>h3) Convenios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</si>
  <si>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</si>
  <si>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</si>
  <si>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</si>
  <si>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</si>
  <si>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</si>
  <si>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</si>
  <si>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</si>
  <si>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Total de Clasificacion Por Objeto del Gasto hoja 3 de 6</t>
  </si>
  <si>
    <t>LDF /6a.3</t>
  </si>
  <si>
    <t>Estado Analítico del Ejercicio del Presupuesto de Egresos Detallado- LDF</t>
  </si>
  <si>
    <t>II. Gasto Etiquetado  (II=A+B+C+D+E+F+G+H+I)</t>
  </si>
  <si>
    <t>Total de Clasificacion Por Objeto del Gasto hoja 4 de 6</t>
  </si>
  <si>
    <t>LDF /6a.4</t>
  </si>
  <si>
    <t>Total de Clasificacion Por Objeto del Gasto hoja 5 de 6</t>
  </si>
  <si>
    <t>LDF /6a.5</t>
  </si>
  <si>
    <t>Total de Clasificacion Por Objeto del Gasto hoja 6 de 6</t>
  </si>
  <si>
    <t xml:space="preserve">Total de Clasificacion Por Objeto del Gasto </t>
  </si>
  <si>
    <t>LDF /6a.6</t>
  </si>
  <si>
    <r>
      <t xml:space="preserve">I. Gasto No Etiquetado </t>
    </r>
    <r>
      <rPr>
        <sz val="8"/>
        <rFont val="Arial"/>
        <family val="2"/>
      </rPr>
      <t>(A+B+C+D+E+F+G+H+I)</t>
    </r>
  </si>
  <si>
    <r>
      <t xml:space="preserve">A. Servicios Personales </t>
    </r>
    <r>
      <rPr>
        <sz val="8"/>
        <rFont val="Arial"/>
        <family val="2"/>
      </rPr>
      <t>(A=a1+a2+a3+a4+a5+a6+a7)</t>
    </r>
  </si>
  <si>
    <r>
      <t xml:space="preserve">B. Materiales y Suministros  </t>
    </r>
    <r>
      <rPr>
        <sz val="8"/>
        <rFont val="Arial"/>
        <family val="2"/>
      </rPr>
      <t>(B=b1+b2+b3+b4+b5+b6+b7+b8+b9)</t>
    </r>
  </si>
  <si>
    <r>
      <t xml:space="preserve">C. Servicios Generales  </t>
    </r>
    <r>
      <rPr>
        <sz val="8"/>
        <rFont val="Arial"/>
        <family val="2"/>
      </rPr>
      <t>(C=c1+c2+c3+c4+c5+c6+c7+c8+c9)</t>
    </r>
  </si>
  <si>
    <r>
      <t xml:space="preserve">D. Transferencias, Asignaciones, Subsidios y Otras Ayudas  </t>
    </r>
    <r>
      <rPr>
        <sz val="8"/>
        <rFont val="Arial"/>
        <family val="2"/>
      </rPr>
      <t>(D=d1+d2+d3+d4+d5+d6+d7+d8+d9)</t>
    </r>
  </si>
  <si>
    <r>
      <t xml:space="preserve">E. Bienes Muebles, Inmuebles e Intangibles  </t>
    </r>
    <r>
      <rPr>
        <sz val="8"/>
        <rFont val="Arial"/>
        <family val="2"/>
      </rPr>
      <t>(E=e1+e2+e3+e4+e5+e6+e7+e8+e9)</t>
    </r>
  </si>
  <si>
    <r>
      <t xml:space="preserve">F. Inversión Pública  </t>
    </r>
    <r>
      <rPr>
        <sz val="8"/>
        <rFont val="Arial"/>
        <family val="2"/>
      </rPr>
      <t>(F=f1+f2+f3)</t>
    </r>
  </si>
  <si>
    <r>
      <t xml:space="preserve">G. Inversiones Financieras y Otras Provisiones  </t>
    </r>
    <r>
      <rPr>
        <sz val="8"/>
        <rFont val="Arial"/>
        <family val="2"/>
      </rPr>
      <t>(G=g1+g2+g3+g4+g5+g6+g7)</t>
    </r>
  </si>
  <si>
    <r>
      <t xml:space="preserve">H. Participaciones y Aportaciones  </t>
    </r>
    <r>
      <rPr>
        <sz val="8"/>
        <rFont val="Arial"/>
        <family val="2"/>
      </rPr>
      <t>(H=h1+h2+h3)</t>
    </r>
  </si>
  <si>
    <r>
      <t xml:space="preserve">I. Deuda Pública  </t>
    </r>
    <r>
      <rPr>
        <sz val="8"/>
        <rFont val="Arial"/>
        <family val="2"/>
      </rPr>
      <t>(I=i1+i2+i3+i4+i5+i6+i7)</t>
    </r>
  </si>
  <si>
    <r>
      <t xml:space="preserve">A. Servicios Personales  </t>
    </r>
    <r>
      <rPr>
        <sz val="8"/>
        <rFont val="Arial"/>
        <family val="2"/>
      </rPr>
      <t>(A=a1+a2+a3+a4+a5+a6+a7)</t>
    </r>
  </si>
  <si>
    <r>
      <t xml:space="preserve">D. Transferencias, Asignaciones, Subsidios y Otras Ayudas  </t>
    </r>
    <r>
      <rPr>
        <sz val="8"/>
        <rFont val="Arial"/>
        <family val="2"/>
      </rPr>
      <t>(D=d1+d2+d3+d4+d5+d6+d7+d8d+9d)</t>
    </r>
  </si>
  <si>
    <r>
      <t xml:space="preserve">H. Participaciones y Aportaciones  </t>
    </r>
    <r>
      <rPr>
        <sz val="8"/>
        <rFont val="Arial"/>
        <family val="2"/>
      </rPr>
      <t>(H=h1h+h2h+h3)</t>
    </r>
  </si>
  <si>
    <t>Cuenta Pública 2024</t>
  </si>
  <si>
    <t>Instituto de Cultura Física y Deporte del Estado de Zacatecas</t>
  </si>
  <si>
    <t>Del 01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</si>
</sst>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(* #,##0_);_(* \(#,##0\);_(* &quot;-&quot;??_);_(@_)"/>
    <numFmt numFmtId="165" formatCode="#,##0_ ;\-#,##0\ "/>
    <numFmt numFmtId="166" formatCode="General_)"/>
  </numFmts>
  <fonts count="3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name val="Gotham Book"/>
    </font>
    <font>
      <sz val="8"/>
      <color theme="0" tint="-0.499984740745262"/>
      <name val="Gotham Book"/>
    </font>
    <font>
      <sz val="8"/>
      <name val="Gotham Book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18"/>
      <color theme="3"/>
      <name val="Calibri Light"/>
      <family val="2"/>
      <scheme val="major"/>
    </font>
    <font>
      <sz val="8"/>
      <name val="Arial"/>
      <family val="2"/>
    </font>
    <font>
      <b/>
      <sz val="8"/>
      <color theme="0"/>
      <name val="Arial"/>
      <family val="2"/>
    </font>
    <font>
      <b/>
      <sz val="8"/>
      <name val="Montserrat"/>
    </font>
    <font>
      <b/>
      <sz val="8"/>
      <name val="Arial"/>
      <family val="2"/>
    </font>
    <font>
      <b/>
      <sz val="8"/>
      <color theme="0" tint="-0.499984740745262"/>
      <name val="Gotham Book"/>
    </font>
    <font>
      <sz val="8"/>
      <color theme="1"/>
      <name val="Calibri"/>
      <family val="2"/>
      <scheme val="minor"/>
    </font>
    <font>
      <sz val="8"/>
      <name val="Montserrat"/>
    </font>
    <font>
      <sz val="8"/>
      <color theme="0" tint="-0.499984740745262"/>
      <name val="Montserrat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8F302E"/>
        <bgColor indexed="64"/>
      </patternFill>
    </fill>
  </fills>
  <borders count="30">
    <border>
      <left/>
      <right/>
      <top/>
      <bottom/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theme="0"/>
      </left>
      <right/>
      <top/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/>
      <diagonal/>
    </border>
    <border>
      <left style="thin">
        <color rgb="FF8F302E"/>
      </left>
      <right style="medium">
        <color theme="0"/>
      </right>
      <top/>
      <bottom style="medium">
        <color theme="0"/>
      </bottom>
      <diagonal/>
    </border>
    <border>
      <left style="thin">
        <color rgb="FF8F302E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thin">
        <color rgb="FF8F302E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thin">
        <color rgb="FF8F302E"/>
      </bottom>
      <diagonal/>
    </border>
    <border>
      <left style="medium">
        <color theme="0"/>
      </left>
      <right/>
      <top style="medium">
        <color theme="0"/>
      </top>
      <bottom style="thin">
        <color rgb="FF8F302E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indexed="64"/>
      </bottom>
      <diagonal/>
    </border>
  </borders>
  <cellStyleXfs count="49">
    <xf numFmtId="0" fontId="0" fillId="0" borderId="0"/>
    <xf numFmtId="0" fontId="6" fillId="0" borderId="12" applyNumberFormat="0" applyFill="0" applyAlignment="0" applyProtection="0"/>
    <xf numFmtId="0" fontId="7" fillId="0" borderId="13" applyNumberFormat="0" applyFill="0" applyAlignment="0" applyProtection="0"/>
    <xf numFmtId="0" fontId="8" fillId="0" borderId="14" applyNumberFormat="0" applyFill="0" applyAlignment="0" applyProtection="0"/>
    <xf numFmtId="0" fontId="8" fillId="0" borderId="0" applyNumberFormat="0" applyFill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0" applyNumberFormat="0" applyBorder="0" applyAlignment="0" applyProtection="0"/>
    <xf numFmtId="0" fontId="12" fillId="6" borderId="15" applyNumberFormat="0" applyAlignment="0" applyProtection="0"/>
    <xf numFmtId="0" fontId="13" fillId="7" borderId="16" applyNumberFormat="0" applyAlignment="0" applyProtection="0"/>
    <xf numFmtId="0" fontId="14" fillId="7" borderId="15" applyNumberFormat="0" applyAlignment="0" applyProtection="0"/>
    <xf numFmtId="0" fontId="15" fillId="0" borderId="17" applyNumberFormat="0" applyFill="0" applyAlignment="0" applyProtection="0"/>
    <xf numFmtId="0" fontId="16" fillId="8" borderId="18" applyNumberFormat="0" applyAlignment="0" applyProtection="0"/>
    <xf numFmtId="0" fontId="17" fillId="0" borderId="0" applyNumberFormat="0" applyFill="0" applyBorder="0" applyAlignment="0" applyProtection="0"/>
    <xf numFmtId="0" fontId="1" fillId="9" borderId="19" applyNumberFormat="0" applyFont="0" applyAlignment="0" applyProtection="0"/>
    <xf numFmtId="0" fontId="18" fillId="0" borderId="0" applyNumberFormat="0" applyFill="0" applyBorder="0" applyAlignment="0" applyProtection="0"/>
    <xf numFmtId="0" fontId="2" fillId="0" borderId="20" applyNumberFormat="0" applyFill="0" applyAlignment="0" applyProtection="0"/>
    <xf numFmtId="0" fontId="19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9" fillId="25" borderId="0" applyNumberFormat="0" applyBorder="0" applyAlignment="0" applyProtection="0"/>
    <xf numFmtId="0" fontId="19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9" fillId="29" borderId="0" applyNumberFormat="0" applyBorder="0" applyAlignment="0" applyProtection="0"/>
    <xf numFmtId="0" fontId="19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9" fillId="33" borderId="0" applyNumberFormat="0" applyBorder="0" applyAlignment="0" applyProtection="0"/>
    <xf numFmtId="43" fontId="1" fillId="0" borderId="0" applyFont="0" applyFill="0" applyBorder="0" applyAlignment="0" applyProtection="0"/>
    <xf numFmtId="0" fontId="21" fillId="0" borderId="0"/>
    <xf numFmtId="166" fontId="21" fillId="0" borderId="0"/>
    <xf numFmtId="43" fontId="22" fillId="0" borderId="0" applyFont="0" applyFill="0" applyBorder="0" applyAlignment="0" applyProtection="0"/>
    <xf numFmtId="0" fontId="1" fillId="0" borderId="0"/>
    <xf numFmtId="0" fontId="23" fillId="0" borderId="0" applyNumberFormat="0" applyFill="0" applyBorder="0" applyAlignment="0" applyProtection="0"/>
    <xf numFmtId="43" fontId="21" fillId="0" borderId="0" applyFont="0" applyFill="0" applyBorder="0" applyAlignment="0" applyProtection="0"/>
    <xf numFmtId="0" fontId="20" fillId="0" borderId="0"/>
  </cellStyleXfs>
  <cellXfs count="57">
    <xf numFmtId="0" fontId="0" fillId="0" borderId="0" xfId="0"/>
    <xf numFmtId="0" fontId="4" fillId="0" borderId="0" xfId="0" applyFont="1"/>
    <xf numFmtId="0" fontId="5" fillId="2" borderId="4" xfId="0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horizontal="left" vertical="center" wrapText="1"/>
    </xf>
    <xf numFmtId="3" fontId="4" fillId="0" borderId="0" xfId="0" applyNumberFormat="1" applyFont="1"/>
    <xf numFmtId="3" fontId="4" fillId="2" borderId="0" xfId="0" applyNumberFormat="1" applyFont="1" applyFill="1" applyAlignment="1">
      <alignment horizontal="right" vertical="center" wrapText="1"/>
    </xf>
    <xf numFmtId="165" fontId="4" fillId="0" borderId="0" xfId="0" applyNumberFormat="1" applyFont="1"/>
    <xf numFmtId="0" fontId="5" fillId="0" borderId="0" xfId="0" applyFont="1"/>
    <xf numFmtId="3" fontId="5" fillId="0" borderId="0" xfId="0" applyNumberFormat="1" applyFont="1"/>
    <xf numFmtId="3" fontId="5" fillId="2" borderId="0" xfId="0" applyNumberFormat="1" applyFont="1" applyFill="1" applyAlignment="1">
      <alignment horizontal="right" vertical="center" wrapText="1"/>
    </xf>
    <xf numFmtId="0" fontId="25" fillId="34" borderId="2" xfId="0" applyFont="1" applyFill="1" applyBorder="1" applyAlignment="1">
      <alignment horizontal="center" vertical="center" wrapText="1"/>
    </xf>
    <xf numFmtId="0" fontId="25" fillId="34" borderId="3" xfId="0" applyFont="1" applyFill="1" applyBorder="1" applyAlignment="1">
      <alignment horizontal="center" vertical="center" wrapText="1"/>
    </xf>
    <xf numFmtId="0" fontId="25" fillId="34" borderId="23" xfId="0" applyFont="1" applyFill="1" applyBorder="1" applyAlignment="1">
      <alignment horizontal="center" vertical="center" wrapText="1"/>
    </xf>
    <xf numFmtId="3" fontId="3" fillId="2" borderId="11" xfId="0" applyNumberFormat="1" applyFont="1" applyFill="1" applyBorder="1" applyAlignment="1">
      <alignment horizontal="right" vertical="center" wrapText="1"/>
    </xf>
    <xf numFmtId="164" fontId="3" fillId="2" borderId="10" xfId="0" applyNumberFormat="1" applyFont="1" applyFill="1" applyBorder="1" applyAlignment="1">
      <alignment horizontal="right" vertical="center" wrapText="1"/>
    </xf>
    <xf numFmtId="3" fontId="3" fillId="2" borderId="10" xfId="0" applyNumberFormat="1" applyFont="1" applyFill="1" applyBorder="1" applyAlignment="1">
      <alignment horizontal="right" vertical="center" wrapText="1"/>
    </xf>
    <xf numFmtId="0" fontId="4" fillId="2" borderId="0" xfId="0" applyFont="1" applyFill="1"/>
    <xf numFmtId="3" fontId="27" fillId="2" borderId="6" xfId="0" applyNumberFormat="1" applyFont="1" applyFill="1" applyBorder="1" applyAlignment="1">
      <alignment horizontal="right" vertical="center" wrapText="1"/>
    </xf>
    <xf numFmtId="0" fontId="24" fillId="2" borderId="4" xfId="0" applyFont="1" applyFill="1" applyBorder="1" applyAlignment="1">
      <alignment horizontal="left" vertical="center" wrapText="1"/>
    </xf>
    <xf numFmtId="0" fontId="24" fillId="2" borderId="5" xfId="0" applyFont="1" applyFill="1" applyBorder="1" applyAlignment="1">
      <alignment horizontal="left" vertical="center" wrapText="1"/>
    </xf>
    <xf numFmtId="3" fontId="24" fillId="2" borderId="6" xfId="0" applyNumberFormat="1" applyFont="1" applyFill="1" applyBorder="1" applyAlignment="1">
      <alignment horizontal="right" vertical="center" wrapText="1"/>
    </xf>
    <xf numFmtId="0" fontId="24" fillId="2" borderId="4" xfId="0" applyFont="1" applyFill="1" applyBorder="1" applyAlignment="1">
      <alignment horizontal="center" vertical="center" wrapText="1"/>
    </xf>
    <xf numFmtId="0" fontId="24" fillId="2" borderId="5" xfId="0" applyFont="1" applyFill="1" applyBorder="1" applyAlignment="1">
      <alignment vertical="center" wrapText="1"/>
    </xf>
    <xf numFmtId="0" fontId="27" fillId="2" borderId="7" xfId="0" applyFont="1" applyFill="1" applyBorder="1" applyAlignment="1">
      <alignment horizontal="justify" vertical="center" wrapText="1"/>
    </xf>
    <xf numFmtId="0" fontId="27" fillId="2" borderId="8" xfId="0" applyFont="1" applyFill="1" applyBorder="1" applyAlignment="1">
      <alignment horizontal="justify" vertical="center" wrapText="1"/>
    </xf>
    <xf numFmtId="3" fontId="27" fillId="2" borderId="9" xfId="0" applyNumberFormat="1" applyFont="1" applyFill="1" applyBorder="1" applyAlignment="1">
      <alignment vertical="center" wrapText="1"/>
    </xf>
    <xf numFmtId="0" fontId="28" fillId="0" borderId="0" xfId="0" applyFont="1"/>
    <xf numFmtId="0" fontId="29" fillId="0" borderId="0" xfId="0" applyFont="1"/>
    <xf numFmtId="0" fontId="30" fillId="0" borderId="0" xfId="0" applyFont="1"/>
    <xf numFmtId="164" fontId="27" fillId="2" borderId="6" xfId="0" applyNumberFormat="1" applyFont="1" applyFill="1" applyBorder="1" applyAlignment="1">
      <alignment horizontal="right" vertical="center" wrapText="1"/>
    </xf>
    <xf numFmtId="0" fontId="25" fillId="34" borderId="27" xfId="0" applyFont="1" applyFill="1" applyBorder="1" applyAlignment="1">
      <alignment horizontal="center" vertical="center" wrapText="1"/>
    </xf>
    <xf numFmtId="0" fontId="25" fillId="34" borderId="28" xfId="0" applyFont="1" applyFill="1" applyBorder="1" applyAlignment="1">
      <alignment horizontal="center" vertical="center" wrapText="1"/>
    </xf>
    <xf numFmtId="3" fontId="27" fillId="2" borderId="5" xfId="0" applyNumberFormat="1" applyFont="1" applyFill="1" applyBorder="1" applyAlignment="1">
      <alignment horizontal="right" vertical="center" wrapText="1"/>
    </xf>
    <xf numFmtId="3" fontId="24" fillId="2" borderId="5" xfId="0" applyNumberFormat="1" applyFont="1" applyFill="1" applyBorder="1" applyAlignment="1">
      <alignment horizontal="right" vertical="center" wrapText="1"/>
    </xf>
    <xf numFmtId="0" fontId="31" fillId="0" borderId="0" xfId="0" applyFont="1"/>
    <xf numFmtId="0" fontId="27" fillId="2" borderId="4" xfId="0" applyFont="1" applyFill="1" applyBorder="1" applyAlignment="1">
      <alignment horizontal="justify" vertical="center" wrapText="1"/>
    </xf>
    <xf numFmtId="0" fontId="27" fillId="2" borderId="5" xfId="0" applyFont="1" applyFill="1" applyBorder="1" applyAlignment="1">
      <alignment horizontal="justify" vertical="center" wrapText="1"/>
    </xf>
    <xf numFmtId="3" fontId="27" fillId="2" borderId="6" xfId="0" applyNumberFormat="1" applyFont="1" applyFill="1" applyBorder="1" applyAlignment="1">
      <alignment vertical="center" wrapText="1"/>
    </xf>
    <xf numFmtId="164" fontId="24" fillId="2" borderId="6" xfId="0" applyNumberFormat="1" applyFont="1" applyFill="1" applyBorder="1" applyAlignment="1">
      <alignment horizontal="right" vertical="center" wrapText="1"/>
    </xf>
    <xf numFmtId="164" fontId="24" fillId="2" borderId="5" xfId="0" applyNumberFormat="1" applyFont="1" applyFill="1" applyBorder="1" applyAlignment="1">
      <alignment horizontal="right" vertical="center" wrapText="1"/>
    </xf>
    <xf numFmtId="164" fontId="27" fillId="2" borderId="5" xfId="0" applyNumberFormat="1" applyFont="1" applyFill="1" applyBorder="1" applyAlignment="1">
      <alignment horizontal="right" vertical="center" wrapText="1"/>
    </xf>
    <xf numFmtId="4" fontId="27" fillId="2" borderId="9" xfId="0" applyNumberFormat="1" applyFont="1" applyFill="1" applyBorder="1" applyAlignment="1">
      <alignment vertical="center" wrapText="1"/>
    </xf>
    <xf numFmtId="164" fontId="27" fillId="2" borderId="9" xfId="0" applyNumberFormat="1" applyFont="1" applyFill="1" applyBorder="1" applyAlignment="1">
      <alignment vertical="center" wrapText="1"/>
    </xf>
    <xf numFmtId="164" fontId="27" fillId="2" borderId="29" xfId="0" applyNumberFormat="1" applyFont="1" applyFill="1" applyBorder="1" applyAlignment="1">
      <alignment horizontal="right" vertical="center" wrapText="1"/>
    </xf>
    <xf numFmtId="0" fontId="25" fillId="34" borderId="24" xfId="0" applyFont="1" applyFill="1" applyBorder="1" applyAlignment="1">
      <alignment horizontal="center" vertical="center"/>
    </xf>
    <xf numFmtId="0" fontId="25" fillId="34" borderId="1" xfId="0" applyFont="1" applyFill="1" applyBorder="1" applyAlignment="1">
      <alignment horizontal="center" vertical="center"/>
    </xf>
    <xf numFmtId="0" fontId="25" fillId="34" borderId="25" xfId="0" applyFont="1" applyFill="1" applyBorder="1" applyAlignment="1">
      <alignment horizontal="center" vertical="center"/>
    </xf>
    <xf numFmtId="0" fontId="25" fillId="34" borderId="2" xfId="0" applyFont="1" applyFill="1" applyBorder="1" applyAlignment="1">
      <alignment horizontal="center" vertical="center"/>
    </xf>
    <xf numFmtId="0" fontId="25" fillId="34" borderId="26" xfId="0" applyFont="1" applyFill="1" applyBorder="1" applyAlignment="1">
      <alignment horizontal="center" vertical="center"/>
    </xf>
    <xf numFmtId="0" fontId="25" fillId="34" borderId="3" xfId="0" applyFont="1" applyFill="1" applyBorder="1" applyAlignment="1">
      <alignment horizontal="center" vertical="center"/>
    </xf>
    <xf numFmtId="0" fontId="25" fillId="34" borderId="1" xfId="0" applyFont="1" applyFill="1" applyBorder="1" applyAlignment="1">
      <alignment horizontal="center" vertical="center" wrapText="1"/>
    </xf>
    <xf numFmtId="0" fontId="25" fillId="34" borderId="21" xfId="0" applyFont="1" applyFill="1" applyBorder="1" applyAlignment="1">
      <alignment horizontal="center" vertical="center" wrapText="1"/>
    </xf>
    <xf numFmtId="0" fontId="25" fillId="34" borderId="22" xfId="0" applyFont="1" applyFill="1" applyBorder="1" applyAlignment="1">
      <alignment horizontal="center" vertical="center" wrapText="1"/>
    </xf>
    <xf numFmtId="0" fontId="26" fillId="0" borderId="0" xfId="0" applyFont="1" applyAlignment="1">
      <alignment horizontal="center"/>
    </xf>
    <xf numFmtId="0" fontId="27" fillId="2" borderId="4" xfId="0" applyFont="1" applyFill="1" applyBorder="1" applyAlignment="1">
      <alignment horizontal="left" vertical="center" wrapText="1"/>
    </xf>
    <xf numFmtId="0" fontId="27" fillId="2" borderId="5" xfId="0" applyFont="1" applyFill="1" applyBorder="1" applyAlignment="1">
      <alignment horizontal="left" vertical="center" wrapText="1"/>
    </xf>
    <xf numFmtId="0" fontId="24" fillId="0" borderId="0" xfId="0" applyFont="1" applyAlignment="1">
      <alignment horizontal="center"/>
    </xf>
  </cellXfs>
  <cellStyles count="49">
    <cellStyle name="=C:\WINNT\SYSTEM32\COMMAND.COM" xfId="43"/>
    <cellStyle name="20% - Énfasis1" xfId="18" builtinId="30" customBuiltin="1"/>
    <cellStyle name="20% - Énfasis2" xfId="22" builtinId="34" customBuiltin="1"/>
    <cellStyle name="20% - Énfasis3" xfId="26" builtinId="38" customBuiltin="1"/>
    <cellStyle name="20% - Énfasis4" xfId="30" builtinId="42" customBuiltin="1"/>
    <cellStyle name="20% - Énfasis5" xfId="34" builtinId="46" customBuiltin="1"/>
    <cellStyle name="20% - Énfasis6" xfId="38" builtinId="50" customBuiltin="1"/>
    <cellStyle name="40% - Énfasis1" xfId="19" builtinId="31" customBuiltin="1"/>
    <cellStyle name="40% - Énfasis2" xfId="23" builtinId="35" customBuiltin="1"/>
    <cellStyle name="40% - Énfasis3" xfId="27" builtinId="39" customBuiltin="1"/>
    <cellStyle name="40% - Énfasis4" xfId="31" builtinId="43" customBuiltin="1"/>
    <cellStyle name="40% - Énfasis5" xfId="35" builtinId="47" customBuiltin="1"/>
    <cellStyle name="40% - Énfasis6" xfId="39" builtinId="51" customBuiltin="1"/>
    <cellStyle name="60% - Énfasis1" xfId="20" builtinId="32" customBuiltin="1"/>
    <cellStyle name="60% - Énfasis2" xfId="24" builtinId="36" customBuiltin="1"/>
    <cellStyle name="60% - Énfasis3" xfId="28" builtinId="40" customBuiltin="1"/>
    <cellStyle name="60% - Énfasis4" xfId="32" builtinId="44" customBuiltin="1"/>
    <cellStyle name="60% - Énfasis5" xfId="36" builtinId="48" customBuiltin="1"/>
    <cellStyle name="60% - Énfasis6" xfId="40" builtinId="52" customBuiltin="1"/>
    <cellStyle name="Buena" xfId="5" builtinId="26" customBuiltin="1"/>
    <cellStyle name="Cálculo" xfId="10" builtinId="22" customBuiltin="1"/>
    <cellStyle name="Celda de comprobación" xfId="12" builtinId="23" customBuiltin="1"/>
    <cellStyle name="Celda vinculada" xfId="11" builtinId="24" customBuiltin="1"/>
    <cellStyle name="Encabezado 1" xfId="1" builtinId="16" customBuiltin="1"/>
    <cellStyle name="Encabezado 4" xfId="4" builtinId="19" customBuiltin="1"/>
    <cellStyle name="Énfasis1" xfId="17" builtinId="29" customBuiltin="1"/>
    <cellStyle name="Énfasis2" xfId="21" builtinId="33" customBuiltin="1"/>
    <cellStyle name="Énfasis3" xfId="25" builtinId="37" customBuiltin="1"/>
    <cellStyle name="Énfasis4" xfId="29" builtinId="41" customBuiltin="1"/>
    <cellStyle name="Énfasis5" xfId="33" builtinId="45" customBuiltin="1"/>
    <cellStyle name="Énfasis6" xfId="37" builtinId="49" customBuiltin="1"/>
    <cellStyle name="Entrada" xfId="8" builtinId="20" customBuiltin="1"/>
    <cellStyle name="Incorrecto" xfId="6" builtinId="27" customBuiltin="1"/>
    <cellStyle name="Millares 2" xfId="44"/>
    <cellStyle name="Millares 2 2" xfId="47"/>
    <cellStyle name="Millares 3" xfId="41"/>
    <cellStyle name="Neutral" xfId="7" builtinId="28" customBuiltin="1"/>
    <cellStyle name="Normal" xfId="0" builtinId="0"/>
    <cellStyle name="Normal 2" xfId="42"/>
    <cellStyle name="Normal 3" xfId="48"/>
    <cellStyle name="Normal 9" xfId="45"/>
    <cellStyle name="Notas" xfId="14" builtinId="10" customBuiltin="1"/>
    <cellStyle name="Salida" xfId="9" builtinId="21" customBuiltin="1"/>
    <cellStyle name="Texto de advertencia" xfId="13" builtinId="11" customBuiltin="1"/>
    <cellStyle name="Texto explicativo" xfId="15" builtinId="53" customBuiltin="1"/>
    <cellStyle name="Título 2" xfId="2" builtinId="17" customBuiltin="1"/>
    <cellStyle name="Título 3" xfId="3" builtinId="18" customBuiltin="1"/>
    <cellStyle name="Título 4" xfId="46"/>
    <cellStyle name="Total" xfId="16" builtinId="25" customBuiltin="1"/>
  </cellStyles>
  <dxfs count="0"/>
  <tableStyles count="0" defaultTableStyle="TableStyleMedium2" defaultPivotStyle="PivotStyleLight16"/>
  <colors>
    <mruColors>
      <color rgb="FF8F302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704851</xdr:colOff>
      <xdr:row>0</xdr:row>
      <xdr:rowOff>142875</xdr:rowOff>
    </xdr:from>
    <xdr:to>
      <xdr:col>1</xdr:col>
      <xdr:colOff>1657350</xdr:colOff>
      <xdr:row>4</xdr:row>
      <xdr:rowOff>219075</xdr:rowOff>
    </xdr:to>
    <xdr:pic>
      <xdr:nvPicPr>
        <xdr:cNvPr id="3" name="Imagen 2" descr="brand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1" y="142875"/>
          <a:ext cx="952499" cy="9906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114300</xdr:colOff>
      <xdr:row>0</xdr:row>
      <xdr:rowOff>171450</xdr:rowOff>
    </xdr:from>
    <xdr:to>
      <xdr:col>6</xdr:col>
      <xdr:colOff>990600</xdr:colOff>
      <xdr:row>4</xdr:row>
      <xdr:rowOff>209550</xdr:rowOff>
    </xdr:to>
    <xdr:pic>
      <xdr:nvPicPr>
        <xdr:cNvPr id="4" name="Imagen 3" descr="C:\Users\USUARIO\Downloads\logo incu.jpg"/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062" t="15963" r="18690" b="15266"/>
        <a:stretch/>
      </xdr:blipFill>
      <xdr:spPr bwMode="auto">
        <a:xfrm>
          <a:off x="8934450" y="171450"/>
          <a:ext cx="876300" cy="952500"/>
        </a:xfrm>
        <a:prstGeom prst="rect">
          <a:avLst/>
        </a:prstGeom>
        <a:noFill/>
        <a:ln>
          <a:noFill/>
        </a:ln>
        <a:ex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571500</xdr:colOff>
      <xdr:row>1</xdr:row>
      <xdr:rowOff>1</xdr:rowOff>
    </xdr:from>
    <xdr:to>
      <xdr:col>1</xdr:col>
      <xdr:colOff>1419225</xdr:colOff>
      <xdr:row>4</xdr:row>
      <xdr:rowOff>200025</xdr:rowOff>
    </xdr:to>
    <xdr:pic>
      <xdr:nvPicPr>
        <xdr:cNvPr id="4" name="Imagen 3" descr="brand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6300" y="228601"/>
          <a:ext cx="847725" cy="88582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190501</xdr:colOff>
      <xdr:row>0</xdr:row>
      <xdr:rowOff>219074</xdr:rowOff>
    </xdr:from>
    <xdr:to>
      <xdr:col>6</xdr:col>
      <xdr:colOff>914401</xdr:colOff>
      <xdr:row>4</xdr:row>
      <xdr:rowOff>190500</xdr:rowOff>
    </xdr:to>
    <xdr:pic>
      <xdr:nvPicPr>
        <xdr:cNvPr id="3" name="Imagen 2" descr="C:\Users\USUARIO\Downloads\logo incu.jpg"/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062" t="15963" r="18690" b="15266"/>
        <a:stretch/>
      </xdr:blipFill>
      <xdr:spPr bwMode="auto">
        <a:xfrm>
          <a:off x="8315326" y="219074"/>
          <a:ext cx="723900" cy="885826"/>
        </a:xfrm>
        <a:prstGeom prst="rect">
          <a:avLst/>
        </a:prstGeom>
        <a:noFill/>
        <a:ln>
          <a:noFill/>
        </a:ln>
        <a:ex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638175</xdr:colOff>
      <xdr:row>0</xdr:row>
      <xdr:rowOff>142875</xdr:rowOff>
    </xdr:from>
    <xdr:to>
      <xdr:col>1</xdr:col>
      <xdr:colOff>1419225</xdr:colOff>
      <xdr:row>4</xdr:row>
      <xdr:rowOff>190500</xdr:rowOff>
    </xdr:to>
    <xdr:pic>
      <xdr:nvPicPr>
        <xdr:cNvPr id="3" name="Imagen 2" descr="brand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2975" y="142875"/>
          <a:ext cx="781050" cy="9620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219076</xdr:colOff>
      <xdr:row>0</xdr:row>
      <xdr:rowOff>180974</xdr:rowOff>
    </xdr:from>
    <xdr:to>
      <xdr:col>7</xdr:col>
      <xdr:colOff>28575</xdr:colOff>
      <xdr:row>4</xdr:row>
      <xdr:rowOff>190500</xdr:rowOff>
    </xdr:to>
    <xdr:pic>
      <xdr:nvPicPr>
        <xdr:cNvPr id="4" name="Imagen 3" descr="C:\Users\USUARIO\Downloads\logo incu.jpg"/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062" t="15963" r="18690" b="15266"/>
        <a:stretch/>
      </xdr:blipFill>
      <xdr:spPr bwMode="auto">
        <a:xfrm>
          <a:off x="8334376" y="180974"/>
          <a:ext cx="790574" cy="923926"/>
        </a:xfrm>
        <a:prstGeom prst="rect">
          <a:avLst/>
        </a:prstGeom>
        <a:noFill/>
        <a:ln>
          <a:noFill/>
        </a:ln>
        <a:extLst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704852</xdr:colOff>
      <xdr:row>0</xdr:row>
      <xdr:rowOff>161926</xdr:rowOff>
    </xdr:from>
    <xdr:to>
      <xdr:col>1</xdr:col>
      <xdr:colOff>1533525</xdr:colOff>
      <xdr:row>4</xdr:row>
      <xdr:rowOff>190500</xdr:rowOff>
    </xdr:to>
    <xdr:pic>
      <xdr:nvPicPr>
        <xdr:cNvPr id="5" name="Imagen 4" descr="brand">
          <a:extLst>
            <a:ext uri="{FF2B5EF4-FFF2-40B4-BE49-F238E27FC236}">
              <a16:creationId xmlns:a16="http://schemas.microsoft.com/office/drawing/2014/main" xmlns="" id="{00000000-0008-0000-0300-000005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2" y="161926"/>
          <a:ext cx="828673" cy="94297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200025</xdr:colOff>
      <xdr:row>1</xdr:row>
      <xdr:rowOff>9525</xdr:rowOff>
    </xdr:from>
    <xdr:to>
      <xdr:col>6</xdr:col>
      <xdr:colOff>933450</xdr:colOff>
      <xdr:row>4</xdr:row>
      <xdr:rowOff>171450</xdr:rowOff>
    </xdr:to>
    <xdr:pic>
      <xdr:nvPicPr>
        <xdr:cNvPr id="3" name="Imagen 2" descr="C:\Users\USUARIO\Downloads\logo incu.jpg"/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062" t="15963" r="18690" b="15266"/>
        <a:stretch/>
      </xdr:blipFill>
      <xdr:spPr bwMode="auto">
        <a:xfrm>
          <a:off x="8753475" y="238125"/>
          <a:ext cx="733425" cy="847725"/>
        </a:xfrm>
        <a:prstGeom prst="rect">
          <a:avLst/>
        </a:prstGeom>
        <a:noFill/>
        <a:ln>
          <a:noFill/>
        </a:ln>
        <a:extLst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571500</xdr:colOff>
      <xdr:row>0</xdr:row>
      <xdr:rowOff>209550</xdr:rowOff>
    </xdr:from>
    <xdr:to>
      <xdr:col>1</xdr:col>
      <xdr:colOff>1352549</xdr:colOff>
      <xdr:row>4</xdr:row>
      <xdr:rowOff>133350</xdr:rowOff>
    </xdr:to>
    <xdr:pic>
      <xdr:nvPicPr>
        <xdr:cNvPr id="3" name="Imagen 2" descr="brand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6300" y="209550"/>
          <a:ext cx="781049" cy="838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95250</xdr:colOff>
      <xdr:row>1</xdr:row>
      <xdr:rowOff>38100</xdr:rowOff>
    </xdr:from>
    <xdr:to>
      <xdr:col>6</xdr:col>
      <xdr:colOff>866775</xdr:colOff>
      <xdr:row>4</xdr:row>
      <xdr:rowOff>190500</xdr:rowOff>
    </xdr:to>
    <xdr:pic>
      <xdr:nvPicPr>
        <xdr:cNvPr id="4" name="Imagen 3" descr="C:\Users\USUARIO\Downloads\logo incu.jpg"/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062" t="15963" r="18690" b="15266"/>
        <a:stretch/>
      </xdr:blipFill>
      <xdr:spPr bwMode="auto">
        <a:xfrm>
          <a:off x="8229600" y="266700"/>
          <a:ext cx="771525" cy="838200"/>
        </a:xfrm>
        <a:prstGeom prst="rect">
          <a:avLst/>
        </a:prstGeom>
        <a:noFill/>
        <a:ln>
          <a:noFill/>
        </a:ln>
        <a:extLst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561976</xdr:colOff>
      <xdr:row>0</xdr:row>
      <xdr:rowOff>180976</xdr:rowOff>
    </xdr:from>
    <xdr:to>
      <xdr:col>1</xdr:col>
      <xdr:colOff>1400175</xdr:colOff>
      <xdr:row>4</xdr:row>
      <xdr:rowOff>190500</xdr:rowOff>
    </xdr:to>
    <xdr:pic>
      <xdr:nvPicPr>
        <xdr:cNvPr id="3" name="Imagen 2" descr="brand">
          <a:extLst>
            <a:ext uri="{FF2B5EF4-FFF2-40B4-BE49-F238E27FC236}">
              <a16:creationId xmlns:a16="http://schemas.microsoft.com/office/drawing/2014/main" xmlns="" id="{00000000-0008-0000-05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6776" y="180976"/>
          <a:ext cx="838199" cy="92392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114300</xdr:colOff>
      <xdr:row>0</xdr:row>
      <xdr:rowOff>209549</xdr:rowOff>
    </xdr:from>
    <xdr:to>
      <xdr:col>6</xdr:col>
      <xdr:colOff>895350</xdr:colOff>
      <xdr:row>4</xdr:row>
      <xdr:rowOff>190500</xdr:rowOff>
    </xdr:to>
    <xdr:pic>
      <xdr:nvPicPr>
        <xdr:cNvPr id="4" name="Imagen 3" descr="C:\Users\USUARIO\Downloads\logo incu.jpg"/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062" t="15963" r="18690" b="15266"/>
        <a:stretch/>
      </xdr:blipFill>
      <xdr:spPr bwMode="auto">
        <a:xfrm>
          <a:off x="8420100" y="209549"/>
          <a:ext cx="781050" cy="895351"/>
        </a:xfrm>
        <a:prstGeom prst="rect">
          <a:avLst/>
        </a:prstGeom>
        <a:noFill/>
        <a:ln>
          <a:noFill/>
        </a:ln>
        <a:ex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90"/>
  <sheetViews>
    <sheetView view="pageBreakPreview" topLeftCell="A13" zoomScaleSheetLayoutView="100" workbookViewId="0">
      <selection activeCell="H39" sqref="H39"/>
    </sheetView>
  </sheetViews>
  <sheetFormatPr baseColWidth="10" defaultColWidth="11.42578125" defaultRowHeight="11.25"/>
  <cols>
    <col min="1" max="1" width="4.5703125" style="1" customWidth="1"/>
    <col min="2" max="2" width="57.28515625" style="1" customWidth="1"/>
    <col min="3" max="3" width="15.5703125" style="1" bestFit="1" customWidth="1"/>
    <col min="4" max="6" width="18.28515625" style="1" bestFit="1" customWidth="1"/>
    <col min="7" max="7" width="16.5703125" style="1" customWidth="1"/>
    <col min="8" max="8" width="16.140625" style="1" customWidth="1"/>
    <col min="9" max="16384" width="11.42578125" style="1"/>
  </cols>
  <sheetData>
    <row r="1" spans="1:8" ht="18" customHeight="1">
      <c r="A1" s="53" t="s">
        <v>104</v>
      </c>
      <c r="B1" s="53"/>
      <c r="C1" s="53"/>
      <c r="D1" s="53"/>
      <c r="E1" s="53"/>
      <c r="F1" s="53"/>
      <c r="G1" s="53"/>
      <c r="H1" s="53"/>
    </row>
    <row r="2" spans="1:8" ht="18" customHeight="1">
      <c r="A2" s="53" t="s">
        <v>105</v>
      </c>
      <c r="B2" s="53"/>
      <c r="C2" s="53"/>
      <c r="D2" s="53"/>
      <c r="E2" s="53"/>
      <c r="F2" s="53"/>
      <c r="G2" s="53"/>
      <c r="H2" s="53"/>
    </row>
    <row r="3" spans="1:8" ht="18" customHeight="1">
      <c r="A3" s="53" t="s">
        <v>0</v>
      </c>
      <c r="B3" s="53"/>
      <c r="C3" s="53"/>
      <c r="D3" s="53"/>
      <c r="E3" s="53"/>
      <c r="F3" s="53"/>
      <c r="G3" s="53"/>
      <c r="H3" s="53"/>
    </row>
    <row r="4" spans="1:8" ht="18" customHeight="1">
      <c r="A4" s="53" t="s">
        <v>1</v>
      </c>
      <c r="B4" s="53"/>
      <c r="C4" s="53"/>
      <c r="D4" s="53"/>
      <c r="E4" s="53"/>
      <c r="F4" s="53"/>
      <c r="G4" s="53"/>
      <c r="H4" s="53"/>
    </row>
    <row r="5" spans="1:8" ht="18" customHeight="1">
      <c r="A5" s="53" t="s">
        <v>106</v>
      </c>
      <c r="B5" s="53"/>
      <c r="C5" s="53"/>
      <c r="D5" s="53"/>
      <c r="E5" s="53"/>
      <c r="F5" s="53"/>
      <c r="G5" s="53"/>
      <c r="H5" s="53"/>
    </row>
    <row r="6" spans="1:8" s="16" customFormat="1" ht="7.5" customHeight="1">
      <c r="A6" s="1"/>
      <c r="B6" s="1"/>
      <c r="C6" s="1"/>
      <c r="D6" s="1"/>
      <c r="E6" s="1"/>
      <c r="F6" s="1"/>
      <c r="G6" s="1"/>
      <c r="H6" s="1"/>
    </row>
    <row r="7" spans="1:8" ht="12" thickBot="1">
      <c r="A7" s="44" t="s">
        <v>2</v>
      </c>
      <c r="B7" s="45"/>
      <c r="C7" s="50" t="s">
        <v>3</v>
      </c>
      <c r="D7" s="50"/>
      <c r="E7" s="50"/>
      <c r="F7" s="50"/>
      <c r="G7" s="50"/>
      <c r="H7" s="51" t="s">
        <v>4</v>
      </c>
    </row>
    <row r="8" spans="1:8" ht="23.25" thickBot="1">
      <c r="A8" s="46"/>
      <c r="B8" s="47"/>
      <c r="C8" s="10" t="s">
        <v>5</v>
      </c>
      <c r="D8" s="10" t="s">
        <v>6</v>
      </c>
      <c r="E8" s="10" t="s">
        <v>7</v>
      </c>
      <c r="F8" s="10" t="s">
        <v>8</v>
      </c>
      <c r="G8" s="10" t="s">
        <v>9</v>
      </c>
      <c r="H8" s="52"/>
    </row>
    <row r="9" spans="1:8" ht="11.25" customHeight="1">
      <c r="A9" s="48"/>
      <c r="B9" s="49"/>
      <c r="C9" s="11">
        <v>1</v>
      </c>
      <c r="D9" s="11">
        <v>2</v>
      </c>
      <c r="E9" s="11" t="s">
        <v>10</v>
      </c>
      <c r="F9" s="11">
        <v>4</v>
      </c>
      <c r="G9" s="11">
        <v>5</v>
      </c>
      <c r="H9" s="12" t="s">
        <v>11</v>
      </c>
    </row>
    <row r="10" spans="1:8" ht="15" customHeight="1">
      <c r="A10" s="54" t="s">
        <v>91</v>
      </c>
      <c r="B10" s="55"/>
      <c r="C10" s="17">
        <f>+C39+'EAPED NE COG (2)'!C36+'EAPED NE COG (3)'!C34</f>
        <v>56194842.310000002</v>
      </c>
      <c r="D10" s="17">
        <f>+D39+'EAPED NE COG (2)'!D36+'EAPED NE COG (3)'!D34</f>
        <v>13353285.950000001</v>
      </c>
      <c r="E10" s="17">
        <f>+E39+'EAPED NE COG (2)'!E36+'EAPED NE COG (3)'!E34</f>
        <v>69548128.26000002</v>
      </c>
      <c r="F10" s="17">
        <f>+F39+'EAPED NE COG (2)'!F36+'EAPED NE COG (3)'!F34</f>
        <v>69548128.25999999</v>
      </c>
      <c r="G10" s="17">
        <f>+G39+'EAPED NE COG (2)'!G36+'EAPED NE COG (3)'!G34</f>
        <v>68231225.290000007</v>
      </c>
      <c r="H10" s="17">
        <f>+H39+'EAPED NE COG (2)'!H36+'EAPED NE COG (3)'!H34</f>
        <v>0</v>
      </c>
    </row>
    <row r="11" spans="1:8" ht="15" customHeight="1">
      <c r="A11" s="54" t="s">
        <v>92</v>
      </c>
      <c r="B11" s="55"/>
      <c r="C11" s="17">
        <f>SUM(C12:C18)</f>
        <v>0</v>
      </c>
      <c r="D11" s="17">
        <f>SUM(D12:D18)</f>
        <v>0</v>
      </c>
      <c r="E11" s="17">
        <f t="shared" ref="E11:G11" si="0">SUM(E12:E18)</f>
        <v>0</v>
      </c>
      <c r="F11" s="17">
        <f t="shared" si="0"/>
        <v>0</v>
      </c>
      <c r="G11" s="17">
        <f t="shared" si="0"/>
        <v>0</v>
      </c>
      <c r="H11" s="17">
        <f>E11-F11</f>
        <v>0</v>
      </c>
    </row>
    <row r="12" spans="1:8" ht="15" customHeight="1">
      <c r="A12" s="18"/>
      <c r="B12" s="19" t="s">
        <v>12</v>
      </c>
      <c r="C12" s="20">
        <v>0</v>
      </c>
      <c r="D12" s="20">
        <v>0</v>
      </c>
      <c r="E12" s="20">
        <v>0</v>
      </c>
      <c r="F12" s="20">
        <v>0</v>
      </c>
      <c r="G12" s="20">
        <v>0</v>
      </c>
      <c r="H12" s="17">
        <f t="shared" ref="H12:H39" si="1">E12-F12</f>
        <v>0</v>
      </c>
    </row>
    <row r="13" spans="1:8" ht="15" customHeight="1">
      <c r="A13" s="18"/>
      <c r="B13" s="19" t="s">
        <v>13</v>
      </c>
      <c r="C13" s="20">
        <v>0</v>
      </c>
      <c r="D13" s="20">
        <v>0</v>
      </c>
      <c r="E13" s="20">
        <v>0</v>
      </c>
      <c r="F13" s="20">
        <v>0</v>
      </c>
      <c r="G13" s="20">
        <v>0</v>
      </c>
      <c r="H13" s="17">
        <f t="shared" si="1"/>
        <v>0</v>
      </c>
    </row>
    <row r="14" spans="1:8" ht="15" customHeight="1">
      <c r="A14" s="18"/>
      <c r="B14" s="19" t="s">
        <v>14</v>
      </c>
      <c r="C14" s="20">
        <v>0</v>
      </c>
      <c r="D14" s="20">
        <v>0</v>
      </c>
      <c r="E14" s="20">
        <v>0</v>
      </c>
      <c r="F14" s="20">
        <v>0</v>
      </c>
      <c r="G14" s="20">
        <v>0</v>
      </c>
      <c r="H14" s="17">
        <f t="shared" si="1"/>
        <v>0</v>
      </c>
    </row>
    <row r="15" spans="1:8" ht="15" customHeight="1">
      <c r="A15" s="18"/>
      <c r="B15" s="19" t="s">
        <v>15</v>
      </c>
      <c r="C15" s="20">
        <v>0</v>
      </c>
      <c r="D15" s="20">
        <v>0</v>
      </c>
      <c r="E15" s="20">
        <v>0</v>
      </c>
      <c r="F15" s="20">
        <v>0</v>
      </c>
      <c r="G15" s="20">
        <v>0</v>
      </c>
      <c r="H15" s="17">
        <f t="shared" si="1"/>
        <v>0</v>
      </c>
    </row>
    <row r="16" spans="1:8" ht="15" customHeight="1">
      <c r="A16" s="18"/>
      <c r="B16" s="19" t="s">
        <v>16</v>
      </c>
      <c r="C16" s="20">
        <v>0</v>
      </c>
      <c r="D16" s="20">
        <v>0</v>
      </c>
      <c r="E16" s="20">
        <v>0</v>
      </c>
      <c r="F16" s="20">
        <v>0</v>
      </c>
      <c r="G16" s="20">
        <v>0</v>
      </c>
      <c r="H16" s="17">
        <f t="shared" si="1"/>
        <v>0</v>
      </c>
    </row>
    <row r="17" spans="1:8" ht="15" customHeight="1">
      <c r="A17" s="18"/>
      <c r="B17" s="19" t="s">
        <v>17</v>
      </c>
      <c r="C17" s="20">
        <v>0</v>
      </c>
      <c r="D17" s="20">
        <v>0</v>
      </c>
      <c r="E17" s="20">
        <v>0</v>
      </c>
      <c r="F17" s="20">
        <v>0</v>
      </c>
      <c r="G17" s="20">
        <v>0</v>
      </c>
      <c r="H17" s="17">
        <f t="shared" si="1"/>
        <v>0</v>
      </c>
    </row>
    <row r="18" spans="1:8" ht="15" customHeight="1">
      <c r="A18" s="18"/>
      <c r="B18" s="19" t="s">
        <v>18</v>
      </c>
      <c r="C18" s="20">
        <v>0</v>
      </c>
      <c r="D18" s="20">
        <v>0</v>
      </c>
      <c r="E18" s="20">
        <v>0</v>
      </c>
      <c r="F18" s="20">
        <v>0</v>
      </c>
      <c r="G18" s="20">
        <v>0</v>
      </c>
      <c r="H18" s="17">
        <f t="shared" si="1"/>
        <v>0</v>
      </c>
    </row>
    <row r="19" spans="1:8" ht="15" customHeight="1">
      <c r="A19" s="54" t="s">
        <v>93</v>
      </c>
      <c r="B19" s="55"/>
      <c r="C19" s="17">
        <f>SUM(C20:C28)</f>
        <v>10636833.440000001</v>
      </c>
      <c r="D19" s="17">
        <f t="shared" ref="D19:F19" si="2">SUM(D20:D28)</f>
        <v>6635031.7600000007</v>
      </c>
      <c r="E19" s="17">
        <f>+C19+D19</f>
        <v>17271865.200000003</v>
      </c>
      <c r="F19" s="17">
        <f t="shared" si="2"/>
        <v>17271865.199999999</v>
      </c>
      <c r="G19" s="17">
        <f>SUM(G20:G28)</f>
        <v>16010708.499999998</v>
      </c>
      <c r="H19" s="17">
        <f t="shared" si="1"/>
        <v>0</v>
      </c>
    </row>
    <row r="20" spans="1:8" ht="21.75" customHeight="1">
      <c r="A20" s="18"/>
      <c r="B20" s="19" t="s">
        <v>19</v>
      </c>
      <c r="C20" s="20">
        <v>3051393.06</v>
      </c>
      <c r="D20" s="38">
        <v>-1051226.0900000001</v>
      </c>
      <c r="E20" s="20">
        <v>2000166.97</v>
      </c>
      <c r="F20" s="20">
        <v>2000166.97</v>
      </c>
      <c r="G20" s="20">
        <v>2000166.97</v>
      </c>
      <c r="H20" s="17">
        <f t="shared" si="1"/>
        <v>0</v>
      </c>
    </row>
    <row r="21" spans="1:8" ht="15" customHeight="1">
      <c r="A21" s="18"/>
      <c r="B21" s="19" t="s">
        <v>20</v>
      </c>
      <c r="C21" s="20">
        <v>242613.19</v>
      </c>
      <c r="D21" s="20">
        <v>2103850.59</v>
      </c>
      <c r="E21" s="20">
        <f>+C21+D21</f>
        <v>2346463.7799999998</v>
      </c>
      <c r="F21" s="20">
        <v>2346463.7799999998</v>
      </c>
      <c r="G21" s="20">
        <v>2323582.9</v>
      </c>
      <c r="H21" s="17">
        <f t="shared" si="1"/>
        <v>0</v>
      </c>
    </row>
    <row r="22" spans="1:8" ht="15" customHeight="1">
      <c r="A22" s="18"/>
      <c r="B22" s="19" t="s">
        <v>21</v>
      </c>
      <c r="C22" s="20">
        <v>0</v>
      </c>
      <c r="D22" s="20">
        <v>0</v>
      </c>
      <c r="E22" s="20"/>
      <c r="F22" s="20">
        <v>0</v>
      </c>
      <c r="G22" s="20">
        <v>0</v>
      </c>
      <c r="H22" s="17">
        <f t="shared" si="1"/>
        <v>0</v>
      </c>
    </row>
    <row r="23" spans="1:8" ht="15" customHeight="1">
      <c r="A23" s="18"/>
      <c r="B23" s="19" t="s">
        <v>22</v>
      </c>
      <c r="C23" s="20">
        <v>5937.75</v>
      </c>
      <c r="D23" s="20">
        <v>133614.09</v>
      </c>
      <c r="E23" s="20">
        <f>+C23+D23</f>
        <v>139551.84</v>
      </c>
      <c r="F23" s="20">
        <v>139551.84</v>
      </c>
      <c r="G23" s="20">
        <v>139551.84</v>
      </c>
      <c r="H23" s="17">
        <f t="shared" si="1"/>
        <v>0</v>
      </c>
    </row>
    <row r="24" spans="1:8" ht="15" customHeight="1">
      <c r="A24" s="18"/>
      <c r="B24" s="19" t="s">
        <v>23</v>
      </c>
      <c r="C24" s="20">
        <v>4438944</v>
      </c>
      <c r="D24" s="38">
        <v>-825883.47</v>
      </c>
      <c r="E24" s="20">
        <f t="shared" ref="E24:E28" si="3">+C24+D24</f>
        <v>3613060.5300000003</v>
      </c>
      <c r="F24" s="20">
        <v>3613060.53</v>
      </c>
      <c r="G24" s="20">
        <v>3613060.53</v>
      </c>
      <c r="H24" s="17">
        <f t="shared" si="1"/>
        <v>0</v>
      </c>
    </row>
    <row r="25" spans="1:8" ht="15" customHeight="1">
      <c r="A25" s="18"/>
      <c r="B25" s="19" t="s">
        <v>24</v>
      </c>
      <c r="C25" s="20">
        <v>1284440.3999999999</v>
      </c>
      <c r="D25" s="20">
        <v>156248.62</v>
      </c>
      <c r="E25" s="20">
        <f t="shared" si="3"/>
        <v>1440689.02</v>
      </c>
      <c r="F25" s="20">
        <v>1440689.02</v>
      </c>
      <c r="G25" s="20">
        <v>1440689.02</v>
      </c>
      <c r="H25" s="17">
        <f t="shared" si="1"/>
        <v>0</v>
      </c>
    </row>
    <row r="26" spans="1:8" ht="15" customHeight="1">
      <c r="A26" s="18"/>
      <c r="B26" s="19" t="s">
        <v>25</v>
      </c>
      <c r="C26" s="20">
        <v>1613505.04</v>
      </c>
      <c r="D26" s="20">
        <v>6081132.9000000004</v>
      </c>
      <c r="E26" s="20">
        <f t="shared" si="3"/>
        <v>7694637.9400000004</v>
      </c>
      <c r="F26" s="20">
        <v>7694637.9400000004</v>
      </c>
      <c r="G26" s="20">
        <v>6456362.1200000001</v>
      </c>
      <c r="H26" s="17">
        <f t="shared" si="1"/>
        <v>0</v>
      </c>
    </row>
    <row r="27" spans="1:8" ht="15" customHeight="1">
      <c r="A27" s="18"/>
      <c r="B27" s="19" t="s">
        <v>26</v>
      </c>
      <c r="C27" s="20">
        <v>0</v>
      </c>
      <c r="D27" s="20">
        <v>0</v>
      </c>
      <c r="E27" s="20">
        <f t="shared" si="3"/>
        <v>0</v>
      </c>
      <c r="F27" s="20">
        <v>0</v>
      </c>
      <c r="G27" s="20">
        <v>0</v>
      </c>
      <c r="H27" s="17">
        <f t="shared" si="1"/>
        <v>0</v>
      </c>
    </row>
    <row r="28" spans="1:8" ht="15" customHeight="1">
      <c r="A28" s="18"/>
      <c r="B28" s="19" t="s">
        <v>27</v>
      </c>
      <c r="C28" s="20">
        <v>0</v>
      </c>
      <c r="D28" s="20">
        <v>37295.120000000003</v>
      </c>
      <c r="E28" s="20">
        <f t="shared" si="3"/>
        <v>37295.120000000003</v>
      </c>
      <c r="F28" s="20">
        <v>37295.120000000003</v>
      </c>
      <c r="G28" s="20">
        <v>37295.120000000003</v>
      </c>
      <c r="H28" s="17">
        <f t="shared" si="1"/>
        <v>0</v>
      </c>
    </row>
    <row r="29" spans="1:8" ht="15" customHeight="1">
      <c r="A29" s="54" t="s">
        <v>94</v>
      </c>
      <c r="B29" s="55"/>
      <c r="C29" s="17">
        <f>SUM(C30:C38)</f>
        <v>23003297.320000004</v>
      </c>
      <c r="D29" s="17">
        <f t="shared" ref="D29:G29" si="4">SUM(D30:D38)</f>
        <v>7831083.3899999997</v>
      </c>
      <c r="E29" s="17">
        <f>+C29+D29</f>
        <v>30834380.710000005</v>
      </c>
      <c r="F29" s="17">
        <f t="shared" si="4"/>
        <v>30834380.710000001</v>
      </c>
      <c r="G29" s="17">
        <f t="shared" si="4"/>
        <v>30785915.980000004</v>
      </c>
      <c r="H29" s="17">
        <f t="shared" si="1"/>
        <v>0</v>
      </c>
    </row>
    <row r="30" spans="1:8" ht="15" customHeight="1">
      <c r="A30" s="18"/>
      <c r="B30" s="19" t="s">
        <v>28</v>
      </c>
      <c r="C30" s="20">
        <v>15288125</v>
      </c>
      <c r="D30" s="38">
        <v>-1406899.5</v>
      </c>
      <c r="E30" s="20">
        <f>+C30+D30</f>
        <v>13881225.5</v>
      </c>
      <c r="F30" s="20">
        <v>13881225.5</v>
      </c>
      <c r="G30" s="20">
        <v>13850890.390000001</v>
      </c>
      <c r="H30" s="17">
        <f t="shared" si="1"/>
        <v>0</v>
      </c>
    </row>
    <row r="31" spans="1:8" ht="15" customHeight="1">
      <c r="A31" s="18"/>
      <c r="B31" s="19" t="s">
        <v>29</v>
      </c>
      <c r="C31" s="20">
        <v>475840.79</v>
      </c>
      <c r="D31" s="20">
        <v>1011867.87</v>
      </c>
      <c r="E31" s="20">
        <f t="shared" ref="E31:E38" si="5">+C31+D31</f>
        <v>1487708.66</v>
      </c>
      <c r="F31" s="20">
        <v>1487708.66</v>
      </c>
      <c r="G31" s="20">
        <v>1487708.66</v>
      </c>
      <c r="H31" s="17">
        <f t="shared" si="1"/>
        <v>0</v>
      </c>
    </row>
    <row r="32" spans="1:8" ht="15" customHeight="1">
      <c r="A32" s="18"/>
      <c r="B32" s="19" t="s">
        <v>30</v>
      </c>
      <c r="C32" s="20">
        <v>1215000</v>
      </c>
      <c r="D32" s="38">
        <v>-886696.8</v>
      </c>
      <c r="E32" s="20">
        <f t="shared" si="5"/>
        <v>328303.19999999995</v>
      </c>
      <c r="F32" s="20">
        <v>328303.2</v>
      </c>
      <c r="G32" s="20">
        <v>328303.2</v>
      </c>
      <c r="H32" s="17">
        <f t="shared" si="1"/>
        <v>0</v>
      </c>
    </row>
    <row r="33" spans="1:8" ht="15" customHeight="1">
      <c r="A33" s="18"/>
      <c r="B33" s="19" t="s">
        <v>31</v>
      </c>
      <c r="C33" s="20">
        <v>23968.35</v>
      </c>
      <c r="D33" s="20">
        <v>371298.73</v>
      </c>
      <c r="E33" s="20">
        <f t="shared" si="5"/>
        <v>395267.07999999996</v>
      </c>
      <c r="F33" s="20">
        <v>395267.08</v>
      </c>
      <c r="G33" s="20">
        <v>385141.46</v>
      </c>
      <c r="H33" s="17">
        <f t="shared" si="1"/>
        <v>0</v>
      </c>
    </row>
    <row r="34" spans="1:8" ht="22.5" customHeight="1">
      <c r="A34" s="18"/>
      <c r="B34" s="19" t="s">
        <v>32</v>
      </c>
      <c r="C34" s="20">
        <v>1603029</v>
      </c>
      <c r="D34" s="20">
        <v>6121.23</v>
      </c>
      <c r="E34" s="20">
        <f t="shared" si="5"/>
        <v>1609150.23</v>
      </c>
      <c r="F34" s="20">
        <v>1609150.23</v>
      </c>
      <c r="G34" s="20">
        <v>1609150.23</v>
      </c>
      <c r="H34" s="17">
        <f t="shared" si="1"/>
        <v>0</v>
      </c>
    </row>
    <row r="35" spans="1:8" ht="15" customHeight="1">
      <c r="A35" s="18"/>
      <c r="B35" s="19" t="s">
        <v>33</v>
      </c>
      <c r="C35" s="20">
        <v>492967.78</v>
      </c>
      <c r="D35" s="38">
        <v>-1409.44</v>
      </c>
      <c r="E35" s="20">
        <f t="shared" si="5"/>
        <v>491558.34</v>
      </c>
      <c r="F35" s="20">
        <v>491558.34</v>
      </c>
      <c r="G35" s="20">
        <v>483554.34</v>
      </c>
      <c r="H35" s="17">
        <f t="shared" si="1"/>
        <v>0</v>
      </c>
    </row>
    <row r="36" spans="1:8" ht="15" customHeight="1">
      <c r="A36" s="18"/>
      <c r="B36" s="19" t="s">
        <v>34</v>
      </c>
      <c r="C36" s="20">
        <v>901986.85</v>
      </c>
      <c r="D36" s="20">
        <v>4698283.68</v>
      </c>
      <c r="E36" s="20">
        <f t="shared" si="5"/>
        <v>5600270.5299999993</v>
      </c>
      <c r="F36" s="20">
        <v>5600270.5300000003</v>
      </c>
      <c r="G36" s="20">
        <v>5600270.5300000003</v>
      </c>
      <c r="H36" s="17">
        <f t="shared" si="1"/>
        <v>0</v>
      </c>
    </row>
    <row r="37" spans="1:8" ht="15" customHeight="1">
      <c r="A37" s="18"/>
      <c r="B37" s="19" t="s">
        <v>35</v>
      </c>
      <c r="C37" s="20">
        <v>0</v>
      </c>
      <c r="D37" s="20">
        <v>4101657.59</v>
      </c>
      <c r="E37" s="20">
        <f t="shared" si="5"/>
        <v>4101657.59</v>
      </c>
      <c r="F37" s="20">
        <v>4101657.59</v>
      </c>
      <c r="G37" s="20">
        <v>4101657.59</v>
      </c>
      <c r="H37" s="17">
        <f t="shared" si="1"/>
        <v>0</v>
      </c>
    </row>
    <row r="38" spans="1:8" ht="15" customHeight="1">
      <c r="A38" s="21"/>
      <c r="B38" s="22" t="s">
        <v>36</v>
      </c>
      <c r="C38" s="20">
        <v>3002379.55</v>
      </c>
      <c r="D38" s="38">
        <v>-63139.97</v>
      </c>
      <c r="E38" s="20">
        <f t="shared" si="5"/>
        <v>2939239.5799999996</v>
      </c>
      <c r="F38" s="20">
        <v>2939239.58</v>
      </c>
      <c r="G38" s="20">
        <v>2939239.58</v>
      </c>
      <c r="H38" s="17">
        <f t="shared" si="1"/>
        <v>0</v>
      </c>
    </row>
    <row r="39" spans="1:8" s="26" customFormat="1" ht="20.100000000000001" customHeight="1">
      <c r="A39" s="23"/>
      <c r="B39" s="24" t="s">
        <v>37</v>
      </c>
      <c r="C39" s="25">
        <f>+C11+C19+C29</f>
        <v>33640130.760000005</v>
      </c>
      <c r="D39" s="25">
        <f>+D19+D29</f>
        <v>14466115.15</v>
      </c>
      <c r="E39" s="25">
        <f t="shared" ref="E39:G39" si="6">+E19+E29</f>
        <v>48106245.910000011</v>
      </c>
      <c r="F39" s="25">
        <f t="shared" si="6"/>
        <v>48106245.909999996</v>
      </c>
      <c r="G39" s="25">
        <f t="shared" si="6"/>
        <v>46796624.480000004</v>
      </c>
      <c r="H39" s="25">
        <f t="shared" si="1"/>
        <v>0</v>
      </c>
    </row>
    <row r="40" spans="1:8">
      <c r="A40" s="56" t="s">
        <v>38</v>
      </c>
      <c r="B40" s="56"/>
      <c r="C40" s="56"/>
      <c r="D40" s="56"/>
      <c r="E40" s="56"/>
      <c r="F40" s="56"/>
      <c r="G40" s="56"/>
      <c r="H40" s="56"/>
    </row>
    <row r="41" spans="1:8">
      <c r="B41" s="27"/>
      <c r="C41" s="27"/>
      <c r="D41" s="27"/>
      <c r="E41" s="27"/>
      <c r="F41" s="27"/>
      <c r="G41" s="27"/>
      <c r="H41" s="27"/>
    </row>
    <row r="42" spans="1:8">
      <c r="B42" s="27"/>
      <c r="C42" s="27"/>
      <c r="D42" s="27"/>
      <c r="E42" s="27"/>
      <c r="F42" s="27"/>
      <c r="G42" s="27"/>
      <c r="H42" s="27"/>
    </row>
    <row r="43" spans="1:8">
      <c r="B43" s="27"/>
      <c r="C43" s="27"/>
      <c r="D43" s="27"/>
      <c r="E43" s="27"/>
      <c r="F43" s="27"/>
      <c r="G43" s="27"/>
      <c r="H43" s="27"/>
    </row>
    <row r="44" spans="1:8">
      <c r="B44" s="27"/>
      <c r="C44" s="27"/>
      <c r="D44" s="27"/>
      <c r="E44" s="27"/>
      <c r="F44" s="27"/>
      <c r="G44" s="27"/>
      <c r="H44" s="27"/>
    </row>
    <row r="45" spans="1:8">
      <c r="B45" s="27"/>
      <c r="C45" s="27"/>
      <c r="D45" s="27"/>
      <c r="E45" s="27"/>
      <c r="F45" s="27"/>
      <c r="G45" s="27"/>
      <c r="H45" s="27"/>
    </row>
    <row r="46" spans="1:8">
      <c r="B46" s="27"/>
      <c r="C46" s="27"/>
      <c r="D46" s="27"/>
      <c r="E46" s="27"/>
      <c r="F46" s="27"/>
      <c r="G46" s="27"/>
      <c r="H46" s="27"/>
    </row>
    <row r="47" spans="1:8">
      <c r="B47" s="27"/>
      <c r="C47" s="27"/>
      <c r="D47" s="27"/>
      <c r="E47" s="27"/>
      <c r="F47" s="27"/>
      <c r="G47" s="27"/>
      <c r="H47" s="27"/>
    </row>
    <row r="48" spans="1:8">
      <c r="B48" s="27"/>
      <c r="C48" s="27"/>
      <c r="D48" s="27"/>
      <c r="E48" s="27"/>
      <c r="F48" s="27"/>
      <c r="G48" s="27"/>
      <c r="H48" s="27"/>
    </row>
    <row r="49" spans="2:8">
      <c r="B49" s="27"/>
      <c r="C49" s="27"/>
      <c r="D49" s="27"/>
      <c r="E49" s="27"/>
      <c r="F49" s="27"/>
      <c r="G49" s="27"/>
      <c r="H49" s="27"/>
    </row>
    <row r="50" spans="2:8">
      <c r="B50" s="27"/>
      <c r="C50" s="27"/>
      <c r="D50" s="27"/>
      <c r="E50" s="27"/>
      <c r="F50" s="27"/>
      <c r="G50" s="27"/>
      <c r="H50" s="27"/>
    </row>
    <row r="51" spans="2:8">
      <c r="B51" s="27"/>
      <c r="C51" s="27"/>
      <c r="D51" s="27"/>
      <c r="E51" s="27"/>
      <c r="F51" s="27"/>
      <c r="G51" s="27"/>
      <c r="H51" s="27"/>
    </row>
    <row r="52" spans="2:8">
      <c r="B52" s="27"/>
      <c r="C52" s="27"/>
      <c r="D52" s="27"/>
      <c r="E52" s="27"/>
      <c r="F52" s="27"/>
      <c r="G52" s="27"/>
      <c r="H52" s="27"/>
    </row>
    <row r="53" spans="2:8">
      <c r="B53" s="27"/>
      <c r="C53" s="27"/>
      <c r="D53" s="27"/>
      <c r="E53" s="27"/>
      <c r="F53" s="27"/>
      <c r="G53" s="27"/>
      <c r="H53" s="27"/>
    </row>
    <row r="54" spans="2:8">
      <c r="B54" s="27"/>
      <c r="C54" s="27"/>
      <c r="D54" s="27"/>
      <c r="E54" s="27"/>
      <c r="F54" s="27"/>
      <c r="G54" s="27"/>
      <c r="H54" s="27"/>
    </row>
    <row r="55" spans="2:8">
      <c r="B55" s="27"/>
      <c r="C55" s="27"/>
      <c r="D55" s="27"/>
      <c r="E55" s="27"/>
      <c r="F55" s="27"/>
      <c r="G55" s="27"/>
      <c r="H55" s="27"/>
    </row>
    <row r="56" spans="2:8">
      <c r="B56" s="27"/>
      <c r="C56" s="27"/>
      <c r="D56" s="27"/>
      <c r="E56" s="27"/>
      <c r="F56" s="27"/>
      <c r="G56" s="27"/>
      <c r="H56" s="27"/>
    </row>
    <row r="57" spans="2:8">
      <c r="B57" s="27"/>
      <c r="C57" s="27"/>
      <c r="D57" s="27"/>
      <c r="E57" s="27"/>
      <c r="F57" s="27"/>
      <c r="G57" s="27"/>
      <c r="H57" s="27"/>
    </row>
    <row r="58" spans="2:8">
      <c r="B58" s="27"/>
      <c r="C58" s="27"/>
      <c r="D58" s="27"/>
      <c r="E58" s="27"/>
      <c r="F58" s="27"/>
      <c r="G58" s="27"/>
      <c r="H58" s="27"/>
    </row>
    <row r="59" spans="2:8">
      <c r="B59" s="27"/>
      <c r="C59" s="27"/>
      <c r="D59" s="27"/>
      <c r="E59" s="27"/>
      <c r="F59" s="27"/>
      <c r="G59" s="27"/>
      <c r="H59" s="27"/>
    </row>
    <row r="60" spans="2:8">
      <c r="B60" s="27"/>
      <c r="C60" s="27"/>
      <c r="D60" s="27"/>
      <c r="E60" s="27"/>
      <c r="F60" s="27"/>
      <c r="G60" s="27"/>
      <c r="H60" s="27"/>
    </row>
    <row r="61" spans="2:8">
      <c r="B61" s="27"/>
      <c r="C61" s="27"/>
      <c r="D61" s="27"/>
      <c r="E61" s="27"/>
      <c r="F61" s="27"/>
      <c r="G61" s="27"/>
      <c r="H61" s="27"/>
    </row>
    <row r="62" spans="2:8">
      <c r="B62" s="27"/>
      <c r="C62" s="27"/>
      <c r="D62" s="27"/>
      <c r="E62" s="27"/>
      <c r="F62" s="27"/>
      <c r="G62" s="27"/>
      <c r="H62" s="27"/>
    </row>
    <row r="63" spans="2:8">
      <c r="B63" s="27"/>
      <c r="C63" s="27"/>
      <c r="D63" s="27"/>
      <c r="E63" s="27"/>
      <c r="F63" s="27"/>
      <c r="G63" s="27"/>
      <c r="H63" s="27"/>
    </row>
    <row r="64" spans="2:8">
      <c r="B64" s="27"/>
      <c r="C64" s="27"/>
      <c r="D64" s="27"/>
      <c r="E64" s="27"/>
      <c r="F64" s="27"/>
      <c r="G64" s="27"/>
      <c r="H64" s="27"/>
    </row>
    <row r="65" spans="2:8">
      <c r="B65" s="27"/>
      <c r="C65" s="27"/>
      <c r="D65" s="27"/>
      <c r="E65" s="27"/>
      <c r="F65" s="27"/>
      <c r="G65" s="27"/>
      <c r="H65" s="27"/>
    </row>
    <row r="66" spans="2:8">
      <c r="B66" s="27"/>
      <c r="C66" s="27"/>
      <c r="D66" s="27"/>
      <c r="E66" s="27"/>
      <c r="F66" s="27"/>
      <c r="G66" s="27"/>
      <c r="H66" s="27"/>
    </row>
    <row r="67" spans="2:8">
      <c r="B67" s="27"/>
      <c r="C67" s="27"/>
      <c r="D67" s="27"/>
      <c r="E67" s="27"/>
      <c r="F67" s="27"/>
      <c r="G67" s="27"/>
      <c r="H67" s="27"/>
    </row>
    <row r="68" spans="2:8">
      <c r="B68" s="27"/>
      <c r="C68" s="27"/>
      <c r="D68" s="27"/>
      <c r="E68" s="27"/>
      <c r="F68" s="27"/>
      <c r="G68" s="27"/>
      <c r="H68" s="27"/>
    </row>
    <row r="69" spans="2:8">
      <c r="B69" s="27"/>
      <c r="C69" s="27"/>
      <c r="D69" s="27"/>
      <c r="E69" s="27"/>
      <c r="F69" s="27"/>
      <c r="G69" s="27"/>
      <c r="H69" s="27"/>
    </row>
    <row r="70" spans="2:8">
      <c r="B70" s="27"/>
      <c r="C70" s="27"/>
      <c r="D70" s="27"/>
      <c r="E70" s="27"/>
      <c r="F70" s="27"/>
      <c r="G70" s="27"/>
      <c r="H70" s="27"/>
    </row>
    <row r="71" spans="2:8">
      <c r="B71" s="27"/>
      <c r="C71" s="27"/>
      <c r="D71" s="27"/>
      <c r="E71" s="27"/>
      <c r="F71" s="27"/>
      <c r="G71" s="27"/>
      <c r="H71" s="27"/>
    </row>
    <row r="72" spans="2:8">
      <c r="B72" s="27"/>
      <c r="C72" s="27"/>
      <c r="D72" s="27"/>
      <c r="E72" s="27"/>
      <c r="F72" s="27"/>
      <c r="G72" s="27"/>
      <c r="H72" s="27"/>
    </row>
    <row r="73" spans="2:8">
      <c r="B73" s="27"/>
      <c r="C73" s="27"/>
      <c r="D73" s="27"/>
      <c r="E73" s="27"/>
      <c r="F73" s="27"/>
      <c r="G73" s="27"/>
      <c r="H73" s="27"/>
    </row>
    <row r="74" spans="2:8">
      <c r="B74" s="27"/>
      <c r="C74" s="27"/>
      <c r="D74" s="27"/>
      <c r="E74" s="27"/>
      <c r="F74" s="27"/>
      <c r="G74" s="27"/>
      <c r="H74" s="27"/>
    </row>
    <row r="75" spans="2:8">
      <c r="B75" s="27"/>
      <c r="C75" s="27"/>
      <c r="D75" s="27"/>
      <c r="E75" s="27"/>
      <c r="F75" s="27"/>
      <c r="G75" s="27"/>
      <c r="H75" s="27"/>
    </row>
    <row r="76" spans="2:8">
      <c r="B76" s="27"/>
      <c r="C76" s="27"/>
      <c r="D76" s="27"/>
      <c r="E76" s="27"/>
      <c r="F76" s="27"/>
      <c r="G76" s="27"/>
      <c r="H76" s="27"/>
    </row>
    <row r="77" spans="2:8">
      <c r="B77" s="27"/>
      <c r="C77" s="27"/>
      <c r="D77" s="27"/>
      <c r="E77" s="27"/>
      <c r="F77" s="27"/>
      <c r="G77" s="27"/>
      <c r="H77" s="27"/>
    </row>
    <row r="78" spans="2:8">
      <c r="B78" s="27"/>
      <c r="C78" s="27"/>
      <c r="D78" s="27"/>
      <c r="E78" s="27"/>
      <c r="F78" s="27"/>
      <c r="G78" s="27"/>
      <c r="H78" s="27"/>
    </row>
    <row r="79" spans="2:8">
      <c r="B79" s="27"/>
      <c r="C79" s="27"/>
      <c r="D79" s="27"/>
      <c r="E79" s="27"/>
      <c r="F79" s="27"/>
      <c r="G79" s="27"/>
      <c r="H79" s="27"/>
    </row>
    <row r="80" spans="2:8">
      <c r="B80" s="27"/>
      <c r="C80" s="27"/>
      <c r="D80" s="27"/>
      <c r="E80" s="27"/>
      <c r="F80" s="27"/>
      <c r="G80" s="27"/>
      <c r="H80" s="27"/>
    </row>
    <row r="81" spans="2:8">
      <c r="B81" s="27"/>
      <c r="C81" s="27"/>
      <c r="D81" s="27"/>
      <c r="E81" s="27"/>
      <c r="F81" s="27"/>
      <c r="G81" s="27"/>
      <c r="H81" s="27"/>
    </row>
    <row r="82" spans="2:8">
      <c r="B82" s="27"/>
      <c r="C82" s="27"/>
      <c r="D82" s="27"/>
      <c r="E82" s="27"/>
      <c r="F82" s="27"/>
      <c r="G82" s="27"/>
      <c r="H82" s="27"/>
    </row>
    <row r="83" spans="2:8">
      <c r="B83" s="27"/>
      <c r="C83" s="27"/>
      <c r="D83" s="27"/>
      <c r="E83" s="27"/>
      <c r="F83" s="27"/>
      <c r="G83" s="27"/>
      <c r="H83" s="27"/>
    </row>
    <row r="84" spans="2:8">
      <c r="B84" s="27"/>
      <c r="C84" s="27"/>
      <c r="D84" s="27"/>
      <c r="E84" s="27"/>
      <c r="F84" s="27"/>
      <c r="G84" s="27"/>
      <c r="H84" s="27"/>
    </row>
    <row r="85" spans="2:8">
      <c r="B85" s="27"/>
      <c r="C85" s="27"/>
      <c r="D85" s="27"/>
      <c r="E85" s="27"/>
      <c r="F85" s="27"/>
      <c r="G85" s="27"/>
      <c r="H85" s="27"/>
    </row>
    <row r="86" spans="2:8">
      <c r="B86" s="27"/>
      <c r="C86" s="27"/>
      <c r="D86" s="27"/>
      <c r="E86" s="27"/>
      <c r="F86" s="27"/>
      <c r="G86" s="27"/>
      <c r="H86" s="27"/>
    </row>
    <row r="87" spans="2:8">
      <c r="B87" s="27"/>
      <c r="C87" s="27"/>
      <c r="D87" s="27"/>
      <c r="E87" s="27"/>
      <c r="F87" s="27"/>
      <c r="G87" s="27"/>
      <c r="H87" s="27"/>
    </row>
    <row r="88" spans="2:8">
      <c r="B88" s="27"/>
      <c r="C88" s="27"/>
      <c r="D88" s="27"/>
      <c r="E88" s="27"/>
      <c r="F88" s="27"/>
      <c r="G88" s="27"/>
      <c r="H88" s="27"/>
    </row>
    <row r="89" spans="2:8">
      <c r="B89" s="27"/>
      <c r="C89" s="27"/>
      <c r="D89" s="27"/>
      <c r="E89" s="27"/>
      <c r="F89" s="27"/>
      <c r="G89" s="27"/>
      <c r="H89" s="27"/>
    </row>
    <row r="90" spans="2:8">
      <c r="B90" s="27"/>
      <c r="C90" s="27"/>
      <c r="D90" s="27"/>
      <c r="E90" s="27"/>
      <c r="F90" s="27"/>
      <c r="G90" s="27"/>
      <c r="H90" s="27"/>
    </row>
  </sheetData>
  <mergeCells count="13">
    <mergeCell ref="A10:B10"/>
    <mergeCell ref="A11:B11"/>
    <mergeCell ref="A19:B19"/>
    <mergeCell ref="A29:B29"/>
    <mergeCell ref="A40:H40"/>
    <mergeCell ref="A7:B9"/>
    <mergeCell ref="C7:G7"/>
    <mergeCell ref="H7:H8"/>
    <mergeCell ref="A1:H1"/>
    <mergeCell ref="A2:H2"/>
    <mergeCell ref="A3:H3"/>
    <mergeCell ref="A4:H4"/>
    <mergeCell ref="A5:H5"/>
  </mergeCells>
  <printOptions horizontalCentered="1"/>
  <pageMargins left="0.31496062992125984" right="0.35433070866141736" top="0.74803149606299213" bottom="0.74803149606299213" header="0" footer="0"/>
  <pageSetup scale="80" orientation="landscape" r:id="rId1"/>
  <headerFooter>
    <oddFooter>&amp;R&amp;8</oddFooter>
  </headerFooter>
  <rowBreaks count="3" manualBreakCount="3">
    <brk id="3" max="7" man="1"/>
    <brk id="27" max="16383" man="1"/>
    <brk id="31" max="7" man="1"/>
  </rowBreaks>
  <colBreaks count="1" manualBreakCount="1">
    <brk id="4" max="39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8"/>
  <sheetViews>
    <sheetView view="pageBreakPreview" topLeftCell="A16" zoomScaleSheetLayoutView="100" workbookViewId="0">
      <selection activeCell="H36" sqref="H36"/>
    </sheetView>
  </sheetViews>
  <sheetFormatPr baseColWidth="10" defaultColWidth="11.42578125" defaultRowHeight="11.25"/>
  <cols>
    <col min="1" max="1" width="4.5703125" style="1" customWidth="1"/>
    <col min="2" max="2" width="57.28515625" style="1" customWidth="1"/>
    <col min="3" max="3" width="15.140625" style="1" customWidth="1"/>
    <col min="4" max="4" width="15.28515625" style="1" customWidth="1"/>
    <col min="5" max="5" width="15" style="1" customWidth="1"/>
    <col min="6" max="6" width="14.5703125" style="1" bestFit="1" customWidth="1"/>
    <col min="7" max="7" width="14.85546875" style="1" bestFit="1" customWidth="1"/>
    <col min="8" max="8" width="15" style="1" customWidth="1"/>
    <col min="9" max="16384" width="11.42578125" style="1"/>
  </cols>
  <sheetData>
    <row r="1" spans="1:8" ht="18" customHeight="1">
      <c r="A1" s="53" t="s">
        <v>104</v>
      </c>
      <c r="B1" s="53"/>
      <c r="C1" s="53"/>
      <c r="D1" s="53"/>
      <c r="E1" s="53"/>
      <c r="F1" s="53"/>
      <c r="G1" s="53"/>
      <c r="H1" s="53"/>
    </row>
    <row r="2" spans="1:8" ht="18" customHeight="1">
      <c r="A2" s="53" t="s">
        <v>105</v>
      </c>
      <c r="B2" s="53"/>
      <c r="C2" s="53"/>
      <c r="D2" s="53"/>
      <c r="E2" s="53"/>
      <c r="F2" s="53"/>
      <c r="G2" s="53"/>
      <c r="H2" s="53"/>
    </row>
    <row r="3" spans="1:8" ht="18" customHeight="1">
      <c r="A3" s="53" t="s">
        <v>0</v>
      </c>
      <c r="B3" s="53"/>
      <c r="C3" s="53"/>
      <c r="D3" s="53"/>
      <c r="E3" s="53"/>
      <c r="F3" s="53"/>
      <c r="G3" s="53"/>
      <c r="H3" s="53"/>
    </row>
    <row r="4" spans="1:8" ht="18" customHeight="1">
      <c r="A4" s="53" t="s">
        <v>39</v>
      </c>
      <c r="B4" s="53"/>
      <c r="C4" s="53"/>
      <c r="D4" s="53"/>
      <c r="E4" s="53"/>
      <c r="F4" s="53"/>
      <c r="G4" s="53"/>
      <c r="H4" s="53"/>
    </row>
    <row r="5" spans="1:8" ht="18" customHeight="1">
      <c r="A5" s="53" t="s">
        <v>106</v>
      </c>
      <c r="B5" s="53"/>
      <c r="C5" s="53"/>
      <c r="D5" s="53"/>
      <c r="E5" s="53"/>
      <c r="F5" s="53"/>
      <c r="G5" s="53"/>
      <c r="H5" s="53"/>
    </row>
    <row r="6" spans="1:8" s="16" customFormat="1" ht="7.5" customHeight="1">
      <c r="A6" s="28"/>
      <c r="B6" s="28"/>
      <c r="C6" s="28"/>
      <c r="D6" s="28"/>
      <c r="E6" s="28"/>
      <c r="F6" s="28"/>
      <c r="G6" s="28"/>
      <c r="H6" s="28"/>
    </row>
    <row r="7" spans="1:8" ht="12" thickBot="1">
      <c r="A7" s="44" t="s">
        <v>2</v>
      </c>
      <c r="B7" s="45"/>
      <c r="C7" s="50" t="s">
        <v>3</v>
      </c>
      <c r="D7" s="50"/>
      <c r="E7" s="50"/>
      <c r="F7" s="50"/>
      <c r="G7" s="50"/>
      <c r="H7" s="51" t="s">
        <v>4</v>
      </c>
    </row>
    <row r="8" spans="1:8" ht="23.25" thickBot="1">
      <c r="A8" s="46"/>
      <c r="B8" s="47"/>
      <c r="C8" s="10" t="s">
        <v>5</v>
      </c>
      <c r="D8" s="10" t="s">
        <v>6</v>
      </c>
      <c r="E8" s="10" t="s">
        <v>7</v>
      </c>
      <c r="F8" s="10" t="s">
        <v>8</v>
      </c>
      <c r="G8" s="10" t="s">
        <v>9</v>
      </c>
      <c r="H8" s="52"/>
    </row>
    <row r="9" spans="1:8" ht="11.25" customHeight="1">
      <c r="A9" s="48"/>
      <c r="B9" s="49"/>
      <c r="C9" s="11">
        <v>1</v>
      </c>
      <c r="D9" s="11">
        <v>2</v>
      </c>
      <c r="E9" s="11" t="s">
        <v>10</v>
      </c>
      <c r="F9" s="11">
        <v>4</v>
      </c>
      <c r="G9" s="11">
        <v>5</v>
      </c>
      <c r="H9" s="12" t="s">
        <v>11</v>
      </c>
    </row>
    <row r="10" spans="1:8" ht="11.25" customHeight="1">
      <c r="A10" s="18"/>
      <c r="B10" s="19"/>
      <c r="C10" s="17"/>
      <c r="D10" s="29"/>
      <c r="E10" s="17"/>
      <c r="F10" s="17"/>
      <c r="G10" s="17"/>
      <c r="H10" s="17"/>
    </row>
    <row r="11" spans="1:8" ht="23.25" customHeight="1">
      <c r="A11" s="54" t="s">
        <v>95</v>
      </c>
      <c r="B11" s="55"/>
      <c r="C11" s="17">
        <f>SUM(C12:C20)</f>
        <v>22554711.550000001</v>
      </c>
      <c r="D11" s="29">
        <f t="shared" ref="D11:F11" si="0">SUM(D12:D20)</f>
        <v>-1112829.2</v>
      </c>
      <c r="E11" s="17">
        <f>C11+D11</f>
        <v>21441882.350000001</v>
      </c>
      <c r="F11" s="17">
        <f t="shared" si="0"/>
        <v>21441882.350000001</v>
      </c>
      <c r="G11" s="17">
        <f>SUM(G12:G20)</f>
        <v>21434600.809999999</v>
      </c>
      <c r="H11" s="17">
        <f>E11-F11</f>
        <v>0</v>
      </c>
    </row>
    <row r="12" spans="1:8" ht="15" customHeight="1">
      <c r="A12" s="18"/>
      <c r="B12" s="19" t="s">
        <v>40</v>
      </c>
      <c r="C12" s="20">
        <v>0</v>
      </c>
      <c r="D12" s="20">
        <v>0</v>
      </c>
      <c r="E12" s="17">
        <f t="shared" ref="E12:E20" si="1">C12+D12</f>
        <v>0</v>
      </c>
      <c r="F12" s="20">
        <v>0</v>
      </c>
      <c r="G12" s="20">
        <v>0</v>
      </c>
      <c r="H12" s="20">
        <v>0</v>
      </c>
    </row>
    <row r="13" spans="1:8" ht="15" customHeight="1">
      <c r="A13" s="18"/>
      <c r="B13" s="19" t="s">
        <v>41</v>
      </c>
      <c r="C13" s="20">
        <v>0</v>
      </c>
      <c r="D13" s="20">
        <v>0</v>
      </c>
      <c r="E13" s="17">
        <f t="shared" si="1"/>
        <v>0</v>
      </c>
      <c r="F13" s="20">
        <v>0</v>
      </c>
      <c r="G13" s="20">
        <v>0</v>
      </c>
      <c r="H13" s="20">
        <v>0</v>
      </c>
    </row>
    <row r="14" spans="1:8" ht="15" customHeight="1">
      <c r="A14" s="18"/>
      <c r="B14" s="19" t="s">
        <v>42</v>
      </c>
      <c r="C14" s="20">
        <v>0</v>
      </c>
      <c r="D14" s="20">
        <v>0</v>
      </c>
      <c r="E14" s="17">
        <f t="shared" si="1"/>
        <v>0</v>
      </c>
      <c r="F14" s="20">
        <v>0</v>
      </c>
      <c r="G14" s="20">
        <v>0</v>
      </c>
      <c r="H14" s="20">
        <v>0</v>
      </c>
    </row>
    <row r="15" spans="1:8" ht="15" customHeight="1">
      <c r="A15" s="18"/>
      <c r="B15" s="19" t="s">
        <v>43</v>
      </c>
      <c r="C15" s="20">
        <v>22554711.550000001</v>
      </c>
      <c r="D15" s="38">
        <v>-1112829.2</v>
      </c>
      <c r="E15" s="20">
        <f t="shared" si="1"/>
        <v>21441882.350000001</v>
      </c>
      <c r="F15" s="20">
        <v>21441882.350000001</v>
      </c>
      <c r="G15" s="20">
        <v>21434600.809999999</v>
      </c>
      <c r="H15" s="20">
        <f>+E15-F15</f>
        <v>0</v>
      </c>
    </row>
    <row r="16" spans="1:8" ht="15" customHeight="1">
      <c r="A16" s="18"/>
      <c r="B16" s="19" t="s">
        <v>44</v>
      </c>
      <c r="C16" s="20">
        <v>0</v>
      </c>
      <c r="D16" s="20">
        <v>0</v>
      </c>
      <c r="E16" s="17">
        <f t="shared" si="1"/>
        <v>0</v>
      </c>
      <c r="F16" s="20">
        <v>0</v>
      </c>
      <c r="G16" s="20">
        <v>0</v>
      </c>
      <c r="H16" s="20">
        <v>0</v>
      </c>
    </row>
    <row r="17" spans="1:8" ht="15" customHeight="1">
      <c r="A17" s="18"/>
      <c r="B17" s="19" t="s">
        <v>45</v>
      </c>
      <c r="C17" s="20">
        <v>0</v>
      </c>
      <c r="D17" s="20">
        <v>0</v>
      </c>
      <c r="E17" s="17">
        <f t="shared" si="1"/>
        <v>0</v>
      </c>
      <c r="F17" s="20">
        <v>0</v>
      </c>
      <c r="G17" s="20">
        <v>0</v>
      </c>
      <c r="H17" s="20">
        <v>0</v>
      </c>
    </row>
    <row r="18" spans="1:8" ht="15" customHeight="1">
      <c r="A18" s="18"/>
      <c r="B18" s="19" t="s">
        <v>46</v>
      </c>
      <c r="C18" s="20">
        <v>0</v>
      </c>
      <c r="D18" s="20">
        <v>0</v>
      </c>
      <c r="E18" s="17">
        <f t="shared" si="1"/>
        <v>0</v>
      </c>
      <c r="F18" s="20">
        <v>0</v>
      </c>
      <c r="G18" s="20">
        <v>0</v>
      </c>
      <c r="H18" s="20">
        <v>0</v>
      </c>
    </row>
    <row r="19" spans="1:8" ht="15" customHeight="1">
      <c r="A19" s="18"/>
      <c r="B19" s="19" t="s">
        <v>47</v>
      </c>
      <c r="C19" s="20">
        <v>0</v>
      </c>
      <c r="D19" s="20">
        <v>0</v>
      </c>
      <c r="E19" s="17">
        <f t="shared" si="1"/>
        <v>0</v>
      </c>
      <c r="F19" s="20">
        <v>0</v>
      </c>
      <c r="G19" s="20">
        <v>0</v>
      </c>
      <c r="H19" s="20">
        <v>0</v>
      </c>
    </row>
    <row r="20" spans="1:8" ht="15" customHeight="1">
      <c r="A20" s="21"/>
      <c r="B20" s="22" t="s">
        <v>48</v>
      </c>
      <c r="C20" s="20">
        <v>0</v>
      </c>
      <c r="D20" s="20">
        <v>0</v>
      </c>
      <c r="E20" s="17">
        <f t="shared" si="1"/>
        <v>0</v>
      </c>
      <c r="F20" s="20">
        <v>0</v>
      </c>
      <c r="G20" s="20">
        <v>0</v>
      </c>
      <c r="H20" s="20">
        <v>0</v>
      </c>
    </row>
    <row r="21" spans="1:8" ht="22.5" customHeight="1">
      <c r="A21" s="54" t="s">
        <v>96</v>
      </c>
      <c r="B21" s="55"/>
      <c r="C21" s="17">
        <f>SUM(C22:C30)</f>
        <v>0</v>
      </c>
      <c r="D21" s="17">
        <f t="shared" ref="D21:G21" si="2">SUM(D22:D30)</f>
        <v>0</v>
      </c>
      <c r="E21" s="17">
        <f>C21+D21</f>
        <v>0</v>
      </c>
      <c r="F21" s="17">
        <f t="shared" si="2"/>
        <v>0</v>
      </c>
      <c r="G21" s="17">
        <f t="shared" si="2"/>
        <v>0</v>
      </c>
      <c r="H21" s="17">
        <f>E21-F21</f>
        <v>0</v>
      </c>
    </row>
    <row r="22" spans="1:8" ht="15" customHeight="1">
      <c r="A22" s="18"/>
      <c r="B22" s="19" t="s">
        <v>49</v>
      </c>
      <c r="C22" s="20">
        <v>0</v>
      </c>
      <c r="D22" s="20">
        <v>0</v>
      </c>
      <c r="E22" s="20">
        <v>0</v>
      </c>
      <c r="F22" s="20">
        <v>0</v>
      </c>
      <c r="G22" s="20">
        <v>0</v>
      </c>
      <c r="H22" s="17">
        <f t="shared" ref="H22:H36" si="3">E22-F22</f>
        <v>0</v>
      </c>
    </row>
    <row r="23" spans="1:8" ht="15" customHeight="1">
      <c r="A23" s="18"/>
      <c r="B23" s="19" t="s">
        <v>50</v>
      </c>
      <c r="C23" s="20">
        <v>0</v>
      </c>
      <c r="D23" s="20">
        <v>0</v>
      </c>
      <c r="E23" s="20">
        <v>0</v>
      </c>
      <c r="F23" s="20">
        <v>0</v>
      </c>
      <c r="G23" s="20">
        <v>0</v>
      </c>
      <c r="H23" s="17">
        <f t="shared" si="3"/>
        <v>0</v>
      </c>
    </row>
    <row r="24" spans="1:8" ht="15" customHeight="1">
      <c r="A24" s="18"/>
      <c r="B24" s="19" t="s">
        <v>51</v>
      </c>
      <c r="C24" s="20">
        <v>0</v>
      </c>
      <c r="D24" s="20">
        <v>0</v>
      </c>
      <c r="E24" s="20">
        <v>0</v>
      </c>
      <c r="F24" s="20">
        <v>0</v>
      </c>
      <c r="G24" s="20">
        <v>0</v>
      </c>
      <c r="H24" s="17">
        <f t="shared" si="3"/>
        <v>0</v>
      </c>
    </row>
    <row r="25" spans="1:8" ht="15" customHeight="1">
      <c r="A25" s="18"/>
      <c r="B25" s="19" t="s">
        <v>52</v>
      </c>
      <c r="C25" s="20">
        <v>0</v>
      </c>
      <c r="D25" s="20">
        <v>0</v>
      </c>
      <c r="E25" s="20">
        <v>0</v>
      </c>
      <c r="F25" s="20">
        <v>0</v>
      </c>
      <c r="G25" s="20">
        <v>0</v>
      </c>
      <c r="H25" s="17">
        <f t="shared" si="3"/>
        <v>0</v>
      </c>
    </row>
    <row r="26" spans="1:8" ht="15" customHeight="1">
      <c r="A26" s="18"/>
      <c r="B26" s="19" t="s">
        <v>53</v>
      </c>
      <c r="C26" s="20">
        <v>0</v>
      </c>
      <c r="D26" s="20">
        <v>0</v>
      </c>
      <c r="E26" s="20">
        <v>0</v>
      </c>
      <c r="F26" s="20">
        <v>0</v>
      </c>
      <c r="G26" s="20">
        <v>0</v>
      </c>
      <c r="H26" s="17">
        <f t="shared" si="3"/>
        <v>0</v>
      </c>
    </row>
    <row r="27" spans="1:8" ht="15" customHeight="1">
      <c r="A27" s="18"/>
      <c r="B27" s="19" t="s">
        <v>54</v>
      </c>
      <c r="C27" s="20">
        <v>0</v>
      </c>
      <c r="D27" s="20">
        <v>0</v>
      </c>
      <c r="E27" s="20">
        <v>0</v>
      </c>
      <c r="F27" s="20">
        <v>0</v>
      </c>
      <c r="G27" s="20">
        <v>0</v>
      </c>
      <c r="H27" s="17">
        <f t="shared" si="3"/>
        <v>0</v>
      </c>
    </row>
    <row r="28" spans="1:8" ht="15" customHeight="1">
      <c r="A28" s="18"/>
      <c r="B28" s="19" t="s">
        <v>55</v>
      </c>
      <c r="C28" s="20">
        <v>0</v>
      </c>
      <c r="D28" s="20">
        <v>0</v>
      </c>
      <c r="E28" s="20">
        <v>0</v>
      </c>
      <c r="F28" s="20">
        <v>0</v>
      </c>
      <c r="G28" s="20">
        <v>0</v>
      </c>
      <c r="H28" s="17">
        <f t="shared" si="3"/>
        <v>0</v>
      </c>
    </row>
    <row r="29" spans="1:8" ht="15" customHeight="1">
      <c r="A29" s="18"/>
      <c r="B29" s="19" t="s">
        <v>56</v>
      </c>
      <c r="C29" s="20">
        <v>0</v>
      </c>
      <c r="D29" s="20">
        <v>0</v>
      </c>
      <c r="E29" s="20">
        <v>0</v>
      </c>
      <c r="F29" s="20">
        <v>0</v>
      </c>
      <c r="G29" s="20">
        <v>0</v>
      </c>
      <c r="H29" s="17">
        <f t="shared" si="3"/>
        <v>0</v>
      </c>
    </row>
    <row r="30" spans="1:8" ht="15" customHeight="1">
      <c r="A30" s="21"/>
      <c r="B30" s="22" t="s">
        <v>57</v>
      </c>
      <c r="C30" s="20">
        <v>0</v>
      </c>
      <c r="D30" s="20">
        <v>0</v>
      </c>
      <c r="E30" s="20">
        <v>0</v>
      </c>
      <c r="F30" s="20">
        <v>0</v>
      </c>
      <c r="G30" s="20">
        <v>0</v>
      </c>
      <c r="H30" s="17">
        <f t="shared" si="3"/>
        <v>0</v>
      </c>
    </row>
    <row r="31" spans="1:8" ht="15" customHeight="1">
      <c r="A31" s="54" t="s">
        <v>97</v>
      </c>
      <c r="B31" s="55"/>
      <c r="C31" s="17">
        <f>SUM(C32:C34)</f>
        <v>0</v>
      </c>
      <c r="D31" s="17">
        <f t="shared" ref="D31:G31" si="4">SUM(D32:D34)</f>
        <v>0</v>
      </c>
      <c r="E31" s="17">
        <f>C31+D31</f>
        <v>0</v>
      </c>
      <c r="F31" s="17">
        <f t="shared" si="4"/>
        <v>0</v>
      </c>
      <c r="G31" s="17">
        <f t="shared" si="4"/>
        <v>0</v>
      </c>
      <c r="H31" s="17">
        <f t="shared" si="3"/>
        <v>0</v>
      </c>
    </row>
    <row r="32" spans="1:8" ht="15" customHeight="1">
      <c r="A32" s="18"/>
      <c r="B32" s="19" t="s">
        <v>58</v>
      </c>
      <c r="C32" s="20">
        <v>0</v>
      </c>
      <c r="D32" s="20">
        <v>0</v>
      </c>
      <c r="E32" s="20">
        <v>0</v>
      </c>
      <c r="F32" s="20">
        <v>0</v>
      </c>
      <c r="G32" s="20">
        <v>0</v>
      </c>
      <c r="H32" s="17">
        <f t="shared" si="3"/>
        <v>0</v>
      </c>
    </row>
    <row r="33" spans="1:8" ht="15" customHeight="1">
      <c r="A33" s="18"/>
      <c r="B33" s="19" t="s">
        <v>59</v>
      </c>
      <c r="C33" s="20">
        <v>0</v>
      </c>
      <c r="D33" s="20">
        <v>0</v>
      </c>
      <c r="E33" s="20">
        <v>0</v>
      </c>
      <c r="F33" s="20">
        <v>0</v>
      </c>
      <c r="G33" s="20">
        <v>0</v>
      </c>
      <c r="H33" s="17">
        <f t="shared" si="3"/>
        <v>0</v>
      </c>
    </row>
    <row r="34" spans="1:8" ht="15" customHeight="1">
      <c r="A34" s="18"/>
      <c r="B34" s="19" t="s">
        <v>60</v>
      </c>
      <c r="C34" s="20">
        <v>0</v>
      </c>
      <c r="D34" s="20">
        <v>0</v>
      </c>
      <c r="E34" s="20">
        <v>0</v>
      </c>
      <c r="F34" s="20">
        <v>0</v>
      </c>
      <c r="G34" s="20">
        <v>0</v>
      </c>
      <c r="H34" s="17">
        <f t="shared" si="3"/>
        <v>0</v>
      </c>
    </row>
    <row r="35" spans="1:8" ht="15" customHeight="1">
      <c r="A35" s="18"/>
      <c r="B35" s="19"/>
      <c r="C35" s="17"/>
      <c r="D35" s="17"/>
      <c r="E35" s="17"/>
      <c r="F35" s="17"/>
      <c r="G35" s="17"/>
      <c r="H35" s="17"/>
    </row>
    <row r="36" spans="1:8" s="26" customFormat="1" ht="20.100000000000001" customHeight="1">
      <c r="A36" s="23"/>
      <c r="B36" s="24" t="s">
        <v>61</v>
      </c>
      <c r="C36" s="25">
        <f>+C11+C21+C31</f>
        <v>22554711.550000001</v>
      </c>
      <c r="D36" s="42">
        <f t="shared" ref="D36:G36" si="5">+D11+D21+D31</f>
        <v>-1112829.2</v>
      </c>
      <c r="E36" s="25">
        <f t="shared" si="5"/>
        <v>21441882.350000001</v>
      </c>
      <c r="F36" s="25">
        <f t="shared" si="5"/>
        <v>21441882.350000001</v>
      </c>
      <c r="G36" s="25">
        <f t="shared" si="5"/>
        <v>21434600.809999999</v>
      </c>
      <c r="H36" s="25">
        <f t="shared" si="3"/>
        <v>0</v>
      </c>
    </row>
    <row r="37" spans="1:8">
      <c r="A37" s="56" t="s">
        <v>62</v>
      </c>
      <c r="B37" s="56"/>
      <c r="C37" s="56"/>
      <c r="D37" s="56"/>
      <c r="E37" s="56"/>
      <c r="F37" s="56"/>
      <c r="G37" s="56"/>
      <c r="H37" s="56"/>
    </row>
    <row r="38" spans="1:8">
      <c r="C38" s="4"/>
      <c r="D38" s="5"/>
      <c r="E38" s="4"/>
      <c r="F38" s="4"/>
      <c r="G38" s="4"/>
      <c r="H38" s="4"/>
    </row>
    <row r="39" spans="1:8">
      <c r="C39" s="4"/>
      <c r="D39" s="4"/>
      <c r="E39" s="4"/>
      <c r="F39" s="4"/>
      <c r="G39" s="4"/>
      <c r="H39" s="4"/>
    </row>
    <row r="41" spans="1:8">
      <c r="C41" s="4"/>
      <c r="D41" s="4"/>
      <c r="E41" s="4"/>
      <c r="F41" s="4"/>
      <c r="G41" s="4"/>
      <c r="H41" s="4"/>
    </row>
    <row r="42" spans="1:8">
      <c r="C42" s="6"/>
      <c r="D42" s="6"/>
      <c r="E42" s="6"/>
      <c r="F42" s="6"/>
      <c r="G42" s="6"/>
      <c r="H42" s="6"/>
    </row>
    <row r="43" spans="1:8">
      <c r="C43" s="6"/>
      <c r="D43" s="6"/>
      <c r="E43" s="6"/>
      <c r="F43" s="6"/>
      <c r="G43" s="6"/>
      <c r="H43" s="6"/>
    </row>
    <row r="44" spans="1:8">
      <c r="C44" s="6"/>
      <c r="D44" s="6"/>
      <c r="E44" s="6"/>
      <c r="F44" s="6"/>
      <c r="G44" s="6"/>
      <c r="H44" s="6"/>
    </row>
    <row r="45" spans="1:8">
      <c r="C45" s="6"/>
      <c r="D45" s="6"/>
      <c r="E45" s="6"/>
      <c r="F45" s="6"/>
      <c r="G45" s="6"/>
      <c r="H45" s="6"/>
    </row>
    <row r="46" spans="1:8">
      <c r="C46" s="6"/>
      <c r="D46" s="6"/>
      <c r="E46" s="6"/>
      <c r="F46" s="6"/>
      <c r="G46" s="6"/>
      <c r="H46" s="6"/>
    </row>
    <row r="47" spans="1:8">
      <c r="C47" s="6"/>
      <c r="D47" s="6"/>
      <c r="E47" s="6"/>
      <c r="F47" s="6"/>
      <c r="G47" s="6"/>
      <c r="H47" s="6"/>
    </row>
    <row r="48" spans="1:8">
      <c r="C48" s="6"/>
      <c r="D48" s="6"/>
      <c r="E48" s="6"/>
      <c r="F48" s="6"/>
      <c r="G48" s="6"/>
      <c r="H48" s="6"/>
    </row>
  </sheetData>
  <mergeCells count="12">
    <mergeCell ref="A11:B11"/>
    <mergeCell ref="A21:B21"/>
    <mergeCell ref="A31:B31"/>
    <mergeCell ref="A37:H37"/>
    <mergeCell ref="A1:H1"/>
    <mergeCell ref="A2:H2"/>
    <mergeCell ref="A3:H3"/>
    <mergeCell ref="A4:H4"/>
    <mergeCell ref="A5:H5"/>
    <mergeCell ref="A7:B9"/>
    <mergeCell ref="C7:G7"/>
    <mergeCell ref="H7:H8"/>
  </mergeCells>
  <printOptions horizontalCentered="1"/>
  <pageMargins left="0.31496062992125984" right="0.35433070866141736" top="0.74803149606299213" bottom="0.74803149606299213" header="0" footer="0"/>
  <pageSetup scale="87" orientation="landscape" r:id="rId1"/>
  <headerFooter>
    <oddFooter>&amp;R&amp;8</oddFooter>
  </headerFooter>
  <rowBreaks count="1" manualBreakCount="1">
    <brk id="3" max="7" man="1"/>
  </rowBreaks>
  <colBreaks count="1" manualBreakCount="1">
    <brk id="4" max="36" man="1"/>
  </colBreaks>
  <ignoredErrors>
    <ignoredError sqref="C11:D11 F11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2"/>
  <sheetViews>
    <sheetView view="pageBreakPreview" zoomScaleSheetLayoutView="100" workbookViewId="0">
      <selection activeCell="A5" sqref="A5:H5"/>
    </sheetView>
  </sheetViews>
  <sheetFormatPr baseColWidth="10" defaultColWidth="11.42578125" defaultRowHeight="11.25"/>
  <cols>
    <col min="1" max="1" width="4.5703125" style="1" customWidth="1"/>
    <col min="2" max="2" width="57.28515625" style="1" customWidth="1"/>
    <col min="3" max="3" width="14.5703125" style="1" bestFit="1" customWidth="1"/>
    <col min="4" max="4" width="16.140625" style="1" customWidth="1"/>
    <col min="5" max="6" width="14.5703125" style="1" bestFit="1" customWidth="1"/>
    <col min="7" max="7" width="14.7109375" style="1" bestFit="1" customWidth="1"/>
    <col min="8" max="8" width="14.28515625" style="1" customWidth="1"/>
    <col min="9" max="16384" width="11.42578125" style="1"/>
  </cols>
  <sheetData>
    <row r="1" spans="1:8" ht="18" customHeight="1">
      <c r="A1" s="53" t="s">
        <v>104</v>
      </c>
      <c r="B1" s="53"/>
      <c r="C1" s="53"/>
      <c r="D1" s="53"/>
      <c r="E1" s="53"/>
      <c r="F1" s="53"/>
      <c r="G1" s="53"/>
      <c r="H1" s="53"/>
    </row>
    <row r="2" spans="1:8" ht="18" customHeight="1">
      <c r="A2" s="53" t="s">
        <v>105</v>
      </c>
      <c r="B2" s="53"/>
      <c r="C2" s="53"/>
      <c r="D2" s="53"/>
      <c r="E2" s="53"/>
      <c r="F2" s="53"/>
      <c r="G2" s="53"/>
      <c r="H2" s="53"/>
    </row>
    <row r="3" spans="1:8" ht="18" customHeight="1">
      <c r="A3" s="53" t="s">
        <v>0</v>
      </c>
      <c r="B3" s="53"/>
      <c r="C3" s="53"/>
      <c r="D3" s="53"/>
      <c r="E3" s="53"/>
      <c r="F3" s="53"/>
      <c r="G3" s="53"/>
      <c r="H3" s="53"/>
    </row>
    <row r="4" spans="1:8" ht="18" customHeight="1">
      <c r="A4" s="53" t="s">
        <v>1</v>
      </c>
      <c r="B4" s="53"/>
      <c r="C4" s="53"/>
      <c r="D4" s="53"/>
      <c r="E4" s="53"/>
      <c r="F4" s="53"/>
      <c r="G4" s="53"/>
      <c r="H4" s="53"/>
    </row>
    <row r="5" spans="1:8" ht="18" customHeight="1">
      <c r="A5" s="53" t="s">
        <v>106</v>
      </c>
      <c r="B5" s="53"/>
      <c r="C5" s="53"/>
      <c r="D5" s="53"/>
      <c r="E5" s="53"/>
      <c r="F5" s="53"/>
      <c r="G5" s="53"/>
      <c r="H5" s="53"/>
    </row>
    <row r="6" spans="1:8" s="16" customFormat="1" ht="7.5" customHeight="1">
      <c r="A6" s="28"/>
      <c r="B6" s="28"/>
      <c r="C6" s="28"/>
      <c r="D6" s="28"/>
      <c r="E6" s="28"/>
      <c r="F6" s="28"/>
      <c r="G6" s="28"/>
      <c r="H6" s="28"/>
    </row>
    <row r="7" spans="1:8" ht="12" thickBot="1">
      <c r="A7" s="44" t="s">
        <v>2</v>
      </c>
      <c r="B7" s="45"/>
      <c r="C7" s="50" t="s">
        <v>3</v>
      </c>
      <c r="D7" s="50"/>
      <c r="E7" s="50"/>
      <c r="F7" s="50"/>
      <c r="G7" s="50"/>
      <c r="H7" s="51" t="s">
        <v>4</v>
      </c>
    </row>
    <row r="8" spans="1:8" ht="23.25" thickBot="1">
      <c r="A8" s="46"/>
      <c r="B8" s="47"/>
      <c r="C8" s="10" t="s">
        <v>5</v>
      </c>
      <c r="D8" s="10" t="s">
        <v>6</v>
      </c>
      <c r="E8" s="10" t="s">
        <v>7</v>
      </c>
      <c r="F8" s="10" t="s">
        <v>8</v>
      </c>
      <c r="G8" s="10" t="s">
        <v>9</v>
      </c>
      <c r="H8" s="52"/>
    </row>
    <row r="9" spans="1:8" ht="11.25" customHeight="1">
      <c r="A9" s="48"/>
      <c r="B9" s="49"/>
      <c r="C9" s="11">
        <v>1</v>
      </c>
      <c r="D9" s="11">
        <v>2</v>
      </c>
      <c r="E9" s="11" t="s">
        <v>10</v>
      </c>
      <c r="F9" s="11">
        <v>4</v>
      </c>
      <c r="G9" s="11">
        <v>5</v>
      </c>
      <c r="H9" s="12" t="s">
        <v>11</v>
      </c>
    </row>
    <row r="10" spans="1:8" ht="11.25" customHeight="1">
      <c r="A10" s="18"/>
      <c r="B10" s="19"/>
      <c r="C10" s="17"/>
      <c r="D10" s="17"/>
      <c r="E10" s="17"/>
      <c r="F10" s="17"/>
      <c r="G10" s="17"/>
      <c r="H10" s="17"/>
    </row>
    <row r="11" spans="1:8" ht="21" customHeight="1">
      <c r="A11" s="54" t="s">
        <v>98</v>
      </c>
      <c r="B11" s="55"/>
      <c r="C11" s="17">
        <f>SUM(C12:C18)</f>
        <v>0</v>
      </c>
      <c r="D11" s="17">
        <f>SUM(D12:D18)</f>
        <v>0</v>
      </c>
      <c r="E11" s="17">
        <f>C11+D11</f>
        <v>0</v>
      </c>
      <c r="F11" s="17">
        <f>SUM(F12:F18)</f>
        <v>0</v>
      </c>
      <c r="G11" s="17">
        <f>SUM(G12:G18)</f>
        <v>0</v>
      </c>
      <c r="H11" s="17">
        <f>E11-F11</f>
        <v>0</v>
      </c>
    </row>
    <row r="12" spans="1:8" ht="15" customHeight="1">
      <c r="A12" s="18"/>
      <c r="B12" s="19" t="s">
        <v>63</v>
      </c>
      <c r="C12" s="20">
        <v>0</v>
      </c>
      <c r="D12" s="20">
        <v>0</v>
      </c>
      <c r="E12" s="20">
        <f t="shared" ref="E12:E30" si="0">C12+D12</f>
        <v>0</v>
      </c>
      <c r="F12" s="20">
        <f t="shared" ref="F12:F30" si="1">SUM(F13:F19)</f>
        <v>0</v>
      </c>
      <c r="G12" s="20">
        <f t="shared" ref="G12:G30" si="2">SUM(G13:G19)</f>
        <v>0</v>
      </c>
      <c r="H12" s="20">
        <f t="shared" ref="H12:H30" si="3">E12-F12</f>
        <v>0</v>
      </c>
    </row>
    <row r="13" spans="1:8" ht="15" customHeight="1">
      <c r="A13" s="18"/>
      <c r="B13" s="19" t="s">
        <v>64</v>
      </c>
      <c r="C13" s="20">
        <v>0</v>
      </c>
      <c r="D13" s="20">
        <v>0</v>
      </c>
      <c r="E13" s="20">
        <f t="shared" si="0"/>
        <v>0</v>
      </c>
      <c r="F13" s="20">
        <f t="shared" si="1"/>
        <v>0</v>
      </c>
      <c r="G13" s="20">
        <f t="shared" si="2"/>
        <v>0</v>
      </c>
      <c r="H13" s="20">
        <f t="shared" si="3"/>
        <v>0</v>
      </c>
    </row>
    <row r="14" spans="1:8" ht="15" customHeight="1">
      <c r="A14" s="18"/>
      <c r="B14" s="19" t="s">
        <v>65</v>
      </c>
      <c r="C14" s="20">
        <v>0</v>
      </c>
      <c r="D14" s="20">
        <v>0</v>
      </c>
      <c r="E14" s="20">
        <f t="shared" si="0"/>
        <v>0</v>
      </c>
      <c r="F14" s="20">
        <f t="shared" si="1"/>
        <v>0</v>
      </c>
      <c r="G14" s="20">
        <f t="shared" si="2"/>
        <v>0</v>
      </c>
      <c r="H14" s="20">
        <f t="shared" si="3"/>
        <v>0</v>
      </c>
    </row>
    <row r="15" spans="1:8" ht="15" customHeight="1">
      <c r="A15" s="18"/>
      <c r="B15" s="19" t="s">
        <v>66</v>
      </c>
      <c r="C15" s="20">
        <v>0</v>
      </c>
      <c r="D15" s="20">
        <v>0</v>
      </c>
      <c r="E15" s="20">
        <f t="shared" si="0"/>
        <v>0</v>
      </c>
      <c r="F15" s="20">
        <f t="shared" si="1"/>
        <v>0</v>
      </c>
      <c r="G15" s="20">
        <f t="shared" si="2"/>
        <v>0</v>
      </c>
      <c r="H15" s="20">
        <f t="shared" si="3"/>
        <v>0</v>
      </c>
    </row>
    <row r="16" spans="1:8" ht="23.25" customHeight="1">
      <c r="A16" s="18"/>
      <c r="B16" s="19" t="s">
        <v>67</v>
      </c>
      <c r="C16" s="20">
        <v>0</v>
      </c>
      <c r="D16" s="20">
        <v>0</v>
      </c>
      <c r="E16" s="20">
        <f t="shared" si="0"/>
        <v>0</v>
      </c>
      <c r="F16" s="20">
        <f t="shared" si="1"/>
        <v>0</v>
      </c>
      <c r="G16" s="20">
        <f t="shared" si="2"/>
        <v>0</v>
      </c>
      <c r="H16" s="20">
        <f t="shared" si="3"/>
        <v>0</v>
      </c>
    </row>
    <row r="17" spans="1:8" ht="15" customHeight="1">
      <c r="A17" s="18"/>
      <c r="B17" s="19" t="s">
        <v>68</v>
      </c>
      <c r="C17" s="20">
        <v>0</v>
      </c>
      <c r="D17" s="20">
        <v>0</v>
      </c>
      <c r="E17" s="20">
        <f t="shared" si="0"/>
        <v>0</v>
      </c>
      <c r="F17" s="20">
        <f t="shared" si="1"/>
        <v>0</v>
      </c>
      <c r="G17" s="20">
        <f t="shared" si="2"/>
        <v>0</v>
      </c>
      <c r="H17" s="20">
        <f t="shared" si="3"/>
        <v>0</v>
      </c>
    </row>
    <row r="18" spans="1:8" ht="15" customHeight="1">
      <c r="A18" s="21"/>
      <c r="B18" s="22" t="s">
        <v>69</v>
      </c>
      <c r="C18" s="20">
        <v>0</v>
      </c>
      <c r="D18" s="20">
        <v>0</v>
      </c>
      <c r="E18" s="20">
        <f t="shared" si="0"/>
        <v>0</v>
      </c>
      <c r="F18" s="20">
        <f t="shared" si="1"/>
        <v>0</v>
      </c>
      <c r="G18" s="20">
        <f t="shared" si="2"/>
        <v>0</v>
      </c>
      <c r="H18" s="20">
        <f t="shared" si="3"/>
        <v>0</v>
      </c>
    </row>
    <row r="19" spans="1:8" ht="15" customHeight="1">
      <c r="A19" s="54" t="s">
        <v>99</v>
      </c>
      <c r="B19" s="55"/>
      <c r="C19" s="17">
        <f>SUM(C20:C22)</f>
        <v>0</v>
      </c>
      <c r="D19" s="17">
        <f>SUM(D20:D22)</f>
        <v>0</v>
      </c>
      <c r="E19" s="17">
        <f t="shared" si="0"/>
        <v>0</v>
      </c>
      <c r="F19" s="17">
        <f t="shared" si="1"/>
        <v>0</v>
      </c>
      <c r="G19" s="17">
        <f t="shared" si="2"/>
        <v>0</v>
      </c>
      <c r="H19" s="17">
        <f t="shared" si="3"/>
        <v>0</v>
      </c>
    </row>
    <row r="20" spans="1:8" ht="15" customHeight="1">
      <c r="A20" s="18"/>
      <c r="B20" s="19" t="s">
        <v>70</v>
      </c>
      <c r="C20" s="20">
        <v>0</v>
      </c>
      <c r="D20" s="20">
        <v>0</v>
      </c>
      <c r="E20" s="20">
        <f t="shared" si="0"/>
        <v>0</v>
      </c>
      <c r="F20" s="20">
        <f t="shared" si="1"/>
        <v>0</v>
      </c>
      <c r="G20" s="20">
        <f t="shared" si="2"/>
        <v>0</v>
      </c>
      <c r="H20" s="20">
        <f t="shared" si="3"/>
        <v>0</v>
      </c>
    </row>
    <row r="21" spans="1:8" ht="15" customHeight="1">
      <c r="A21" s="18"/>
      <c r="B21" s="19" t="s">
        <v>71</v>
      </c>
      <c r="C21" s="20">
        <v>0</v>
      </c>
      <c r="D21" s="20">
        <v>0</v>
      </c>
      <c r="E21" s="20">
        <f t="shared" si="0"/>
        <v>0</v>
      </c>
      <c r="F21" s="20">
        <f t="shared" si="1"/>
        <v>0</v>
      </c>
      <c r="G21" s="20">
        <f t="shared" si="2"/>
        <v>0</v>
      </c>
      <c r="H21" s="20">
        <f t="shared" si="3"/>
        <v>0</v>
      </c>
    </row>
    <row r="22" spans="1:8" ht="15" customHeight="1">
      <c r="A22" s="21"/>
      <c r="B22" s="22" t="s">
        <v>72</v>
      </c>
      <c r="C22" s="20">
        <v>0</v>
      </c>
      <c r="D22" s="20">
        <v>0</v>
      </c>
      <c r="E22" s="20">
        <f t="shared" si="0"/>
        <v>0</v>
      </c>
      <c r="F22" s="20">
        <f t="shared" si="1"/>
        <v>0</v>
      </c>
      <c r="G22" s="20">
        <f t="shared" si="2"/>
        <v>0</v>
      </c>
      <c r="H22" s="20">
        <f t="shared" si="3"/>
        <v>0</v>
      </c>
    </row>
    <row r="23" spans="1:8" ht="15" customHeight="1">
      <c r="A23" s="54" t="s">
        <v>100</v>
      </c>
      <c r="B23" s="55"/>
      <c r="C23" s="17">
        <f>SUM(C24:C30)</f>
        <v>0</v>
      </c>
      <c r="D23" s="17">
        <f>SUM(D24:D30)</f>
        <v>0</v>
      </c>
      <c r="E23" s="17">
        <f t="shared" si="0"/>
        <v>0</v>
      </c>
      <c r="F23" s="17">
        <f t="shared" si="1"/>
        <v>0</v>
      </c>
      <c r="G23" s="17">
        <f t="shared" si="2"/>
        <v>0</v>
      </c>
      <c r="H23" s="17">
        <f t="shared" si="3"/>
        <v>0</v>
      </c>
    </row>
    <row r="24" spans="1:8" ht="15" customHeight="1">
      <c r="A24" s="18"/>
      <c r="B24" s="19" t="s">
        <v>73</v>
      </c>
      <c r="C24" s="20">
        <v>0</v>
      </c>
      <c r="D24" s="20">
        <v>0</v>
      </c>
      <c r="E24" s="20">
        <f t="shared" si="0"/>
        <v>0</v>
      </c>
      <c r="F24" s="20">
        <f t="shared" si="1"/>
        <v>0</v>
      </c>
      <c r="G24" s="20">
        <f t="shared" si="2"/>
        <v>0</v>
      </c>
      <c r="H24" s="20">
        <f t="shared" si="3"/>
        <v>0</v>
      </c>
    </row>
    <row r="25" spans="1:8" ht="15" customHeight="1">
      <c r="A25" s="18"/>
      <c r="B25" s="19" t="s">
        <v>74</v>
      </c>
      <c r="C25" s="20">
        <v>0</v>
      </c>
      <c r="D25" s="20">
        <v>0</v>
      </c>
      <c r="E25" s="20">
        <f t="shared" si="0"/>
        <v>0</v>
      </c>
      <c r="F25" s="20">
        <f t="shared" si="1"/>
        <v>0</v>
      </c>
      <c r="G25" s="20">
        <f t="shared" si="2"/>
        <v>0</v>
      </c>
      <c r="H25" s="20">
        <f t="shared" si="3"/>
        <v>0</v>
      </c>
    </row>
    <row r="26" spans="1:8" ht="15" customHeight="1">
      <c r="A26" s="18"/>
      <c r="B26" s="19" t="s">
        <v>75</v>
      </c>
      <c r="C26" s="20">
        <v>0</v>
      </c>
      <c r="D26" s="20">
        <v>0</v>
      </c>
      <c r="E26" s="20">
        <f t="shared" si="0"/>
        <v>0</v>
      </c>
      <c r="F26" s="20">
        <f t="shared" si="1"/>
        <v>0</v>
      </c>
      <c r="G26" s="20">
        <f t="shared" si="2"/>
        <v>0</v>
      </c>
      <c r="H26" s="20">
        <f t="shared" si="3"/>
        <v>0</v>
      </c>
    </row>
    <row r="27" spans="1:8" ht="15" customHeight="1">
      <c r="A27" s="18"/>
      <c r="B27" s="19" t="s">
        <v>76</v>
      </c>
      <c r="C27" s="20">
        <v>0</v>
      </c>
      <c r="D27" s="20">
        <v>0</v>
      </c>
      <c r="E27" s="20">
        <f t="shared" si="0"/>
        <v>0</v>
      </c>
      <c r="F27" s="20">
        <f t="shared" si="1"/>
        <v>0</v>
      </c>
      <c r="G27" s="20">
        <f t="shared" si="2"/>
        <v>0</v>
      </c>
      <c r="H27" s="20">
        <f t="shared" si="3"/>
        <v>0</v>
      </c>
    </row>
    <row r="28" spans="1:8" ht="15" customHeight="1">
      <c r="A28" s="18"/>
      <c r="B28" s="19" t="s">
        <v>77</v>
      </c>
      <c r="C28" s="20">
        <v>0</v>
      </c>
      <c r="D28" s="20">
        <v>0</v>
      </c>
      <c r="E28" s="20">
        <f t="shared" si="0"/>
        <v>0</v>
      </c>
      <c r="F28" s="20">
        <f t="shared" si="1"/>
        <v>0</v>
      </c>
      <c r="G28" s="20">
        <f t="shared" si="2"/>
        <v>0</v>
      </c>
      <c r="H28" s="20">
        <f t="shared" si="3"/>
        <v>0</v>
      </c>
    </row>
    <row r="29" spans="1:8" ht="15" customHeight="1">
      <c r="A29" s="18"/>
      <c r="B29" s="19" t="s">
        <v>78</v>
      </c>
      <c r="C29" s="20">
        <v>0</v>
      </c>
      <c r="D29" s="20">
        <v>0</v>
      </c>
      <c r="E29" s="20">
        <f t="shared" si="0"/>
        <v>0</v>
      </c>
      <c r="F29" s="20">
        <f t="shared" si="1"/>
        <v>0</v>
      </c>
      <c r="G29" s="20">
        <f t="shared" si="2"/>
        <v>0</v>
      </c>
      <c r="H29" s="20">
        <f t="shared" si="3"/>
        <v>0</v>
      </c>
    </row>
    <row r="30" spans="1:8" ht="15" customHeight="1">
      <c r="A30" s="18"/>
      <c r="B30" s="19" t="s">
        <v>79</v>
      </c>
      <c r="C30" s="20">
        <v>0</v>
      </c>
      <c r="D30" s="20">
        <v>0</v>
      </c>
      <c r="E30" s="20">
        <f t="shared" si="0"/>
        <v>0</v>
      </c>
      <c r="F30" s="20">
        <f t="shared" si="1"/>
        <v>0</v>
      </c>
      <c r="G30" s="20">
        <f t="shared" si="2"/>
        <v>0</v>
      </c>
      <c r="H30" s="20">
        <f t="shared" si="3"/>
        <v>0</v>
      </c>
    </row>
    <row r="31" spans="1:8" ht="15" customHeight="1">
      <c r="A31" s="18"/>
      <c r="B31" s="19"/>
      <c r="C31" s="17"/>
      <c r="D31" s="17"/>
      <c r="E31" s="17"/>
      <c r="F31" s="17"/>
      <c r="G31" s="17"/>
      <c r="H31" s="17"/>
    </row>
    <row r="32" spans="1:8" ht="15" customHeight="1">
      <c r="A32" s="18"/>
      <c r="B32" s="19"/>
      <c r="C32" s="17"/>
      <c r="D32" s="17"/>
      <c r="E32" s="17"/>
      <c r="F32" s="17"/>
      <c r="G32" s="17"/>
      <c r="H32" s="17"/>
    </row>
    <row r="33" spans="1:8" ht="15" customHeight="1">
      <c r="A33" s="18"/>
      <c r="B33" s="19"/>
      <c r="C33" s="17"/>
      <c r="D33" s="17"/>
      <c r="E33" s="17"/>
      <c r="F33" s="17"/>
      <c r="G33" s="17"/>
      <c r="H33" s="17"/>
    </row>
    <row r="34" spans="1:8" s="26" customFormat="1" ht="20.100000000000001" customHeight="1">
      <c r="A34" s="23"/>
      <c r="B34" s="24" t="s">
        <v>80</v>
      </c>
      <c r="C34" s="25">
        <v>0</v>
      </c>
      <c r="D34" s="25">
        <v>0</v>
      </c>
      <c r="E34" s="25">
        <v>0</v>
      </c>
      <c r="F34" s="25">
        <v>0</v>
      </c>
      <c r="G34" s="25">
        <v>0</v>
      </c>
      <c r="H34" s="25">
        <v>0</v>
      </c>
    </row>
    <row r="35" spans="1:8">
      <c r="A35" s="56" t="s">
        <v>81</v>
      </c>
      <c r="B35" s="56"/>
      <c r="C35" s="56"/>
      <c r="D35" s="56"/>
      <c r="E35" s="56"/>
      <c r="F35" s="56"/>
      <c r="G35" s="56"/>
      <c r="H35" s="56"/>
    </row>
    <row r="36" spans="1:8">
      <c r="C36" s="4"/>
      <c r="D36" s="4"/>
      <c r="E36" s="4"/>
      <c r="F36" s="4"/>
      <c r="G36" s="4"/>
      <c r="H36" s="4"/>
    </row>
    <row r="37" spans="1:8">
      <c r="H37" s="4"/>
    </row>
    <row r="38" spans="1:8">
      <c r="C38" s="4"/>
      <c r="D38" s="4"/>
      <c r="E38" s="4"/>
      <c r="F38" s="4"/>
      <c r="G38" s="4"/>
      <c r="H38" s="4"/>
    </row>
    <row r="39" spans="1:8">
      <c r="C39" s="6"/>
      <c r="D39" s="6"/>
      <c r="E39" s="6"/>
      <c r="F39" s="6"/>
      <c r="G39" s="6"/>
      <c r="H39" s="6"/>
    </row>
    <row r="40" spans="1:8">
      <c r="C40" s="6"/>
      <c r="D40" s="6"/>
      <c r="E40" s="6"/>
      <c r="F40" s="6"/>
      <c r="G40" s="6"/>
      <c r="H40" s="6"/>
    </row>
    <row r="41" spans="1:8">
      <c r="C41" s="6"/>
      <c r="D41" s="6"/>
      <c r="E41" s="6"/>
      <c r="F41" s="6"/>
      <c r="G41" s="6"/>
      <c r="H41" s="6"/>
    </row>
    <row r="42" spans="1:8">
      <c r="C42" s="6"/>
      <c r="D42" s="6"/>
      <c r="E42" s="6"/>
      <c r="F42" s="6"/>
      <c r="G42" s="6"/>
      <c r="H42" s="6"/>
    </row>
  </sheetData>
  <mergeCells count="12">
    <mergeCell ref="A11:B11"/>
    <mergeCell ref="A19:B19"/>
    <mergeCell ref="A23:B23"/>
    <mergeCell ref="A35:H35"/>
    <mergeCell ref="A1:H1"/>
    <mergeCell ref="A2:H2"/>
    <mergeCell ref="A3:H3"/>
    <mergeCell ref="A4:H4"/>
    <mergeCell ref="A5:H5"/>
    <mergeCell ref="A7:B9"/>
    <mergeCell ref="C7:G7"/>
    <mergeCell ref="H7:H8"/>
  </mergeCells>
  <printOptions horizontalCentered="1"/>
  <pageMargins left="0.31496062992125984" right="0.35433070866141736" top="0.74803149606299213" bottom="0.74803149606299213" header="0" footer="0"/>
  <pageSetup scale="87" orientation="landscape" r:id="rId1"/>
  <headerFooter>
    <oddFooter>&amp;R&amp;8</oddFooter>
  </headerFooter>
  <rowBreaks count="1" manualBreakCount="1">
    <brk id="3" max="7" man="1"/>
  </rowBreaks>
  <colBreaks count="1" manualBreakCount="1">
    <brk id="4" max="34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0"/>
  <sheetViews>
    <sheetView view="pageBreakPreview" topLeftCell="A19" zoomScaleSheetLayoutView="100" workbookViewId="0">
      <selection activeCell="H39" sqref="H39"/>
    </sheetView>
  </sheetViews>
  <sheetFormatPr baseColWidth="10" defaultColWidth="11.42578125" defaultRowHeight="11.25"/>
  <cols>
    <col min="1" max="1" width="4.5703125" style="1" customWidth="1"/>
    <col min="2" max="2" width="57.28515625" style="1" customWidth="1"/>
    <col min="3" max="3" width="17.140625" style="1" customWidth="1"/>
    <col min="4" max="4" width="18" style="1" customWidth="1"/>
    <col min="5" max="5" width="15.5703125" style="1" customWidth="1"/>
    <col min="6" max="6" width="15.7109375" style="1" customWidth="1"/>
    <col min="7" max="7" width="17.28515625" style="1" customWidth="1"/>
    <col min="8" max="8" width="15.5703125" style="1" customWidth="1"/>
    <col min="9" max="16384" width="11.42578125" style="1"/>
  </cols>
  <sheetData>
    <row r="1" spans="1:8" ht="18" customHeight="1">
      <c r="A1" s="53" t="s">
        <v>104</v>
      </c>
      <c r="B1" s="53"/>
      <c r="C1" s="53"/>
      <c r="D1" s="53"/>
      <c r="E1" s="53"/>
      <c r="F1" s="53"/>
      <c r="G1" s="53"/>
      <c r="H1" s="53"/>
    </row>
    <row r="2" spans="1:8" ht="18" customHeight="1">
      <c r="A2" s="53" t="s">
        <v>105</v>
      </c>
      <c r="B2" s="53"/>
      <c r="C2" s="53"/>
      <c r="D2" s="53"/>
      <c r="E2" s="53"/>
      <c r="F2" s="53"/>
      <c r="G2" s="53"/>
      <c r="H2" s="53"/>
    </row>
    <row r="3" spans="1:8" ht="18" customHeight="1">
      <c r="A3" s="53" t="s">
        <v>82</v>
      </c>
      <c r="B3" s="53"/>
      <c r="C3" s="53"/>
      <c r="D3" s="53"/>
      <c r="E3" s="53"/>
      <c r="F3" s="53"/>
      <c r="G3" s="53"/>
      <c r="H3" s="53"/>
    </row>
    <row r="4" spans="1:8" ht="18" customHeight="1">
      <c r="A4" s="53" t="s">
        <v>1</v>
      </c>
      <c r="B4" s="53"/>
      <c r="C4" s="53"/>
      <c r="D4" s="53"/>
      <c r="E4" s="53"/>
      <c r="F4" s="53"/>
      <c r="G4" s="53"/>
      <c r="H4" s="53"/>
    </row>
    <row r="5" spans="1:8" ht="18" customHeight="1">
      <c r="A5" s="53" t="s">
        <v>106</v>
      </c>
      <c r="B5" s="53"/>
      <c r="C5" s="53"/>
      <c r="D5" s="53"/>
      <c r="E5" s="53"/>
      <c r="F5" s="53"/>
      <c r="G5" s="53"/>
      <c r="H5" s="53"/>
    </row>
    <row r="6" spans="1:8" s="16" customFormat="1" ht="7.5" customHeight="1">
      <c r="A6" s="1"/>
      <c r="B6" s="1"/>
      <c r="C6" s="1"/>
      <c r="D6" s="1"/>
      <c r="E6" s="1"/>
      <c r="F6" s="1"/>
      <c r="G6" s="1"/>
      <c r="H6" s="1"/>
    </row>
    <row r="7" spans="1:8" ht="12" thickBot="1">
      <c r="A7" s="44" t="s">
        <v>2</v>
      </c>
      <c r="B7" s="45"/>
      <c r="C7" s="50" t="s">
        <v>3</v>
      </c>
      <c r="D7" s="50"/>
      <c r="E7" s="50"/>
      <c r="F7" s="50"/>
      <c r="G7" s="50"/>
      <c r="H7" s="51" t="s">
        <v>4</v>
      </c>
    </row>
    <row r="8" spans="1:8" ht="23.25" thickBot="1">
      <c r="A8" s="46"/>
      <c r="B8" s="47"/>
      <c r="C8" s="10" t="s">
        <v>5</v>
      </c>
      <c r="D8" s="10" t="s">
        <v>6</v>
      </c>
      <c r="E8" s="10" t="s">
        <v>7</v>
      </c>
      <c r="F8" s="10" t="s">
        <v>8</v>
      </c>
      <c r="G8" s="10" t="s">
        <v>9</v>
      </c>
      <c r="H8" s="52"/>
    </row>
    <row r="9" spans="1:8" ht="11.25" customHeight="1">
      <c r="A9" s="48"/>
      <c r="B9" s="49"/>
      <c r="C9" s="11">
        <v>1</v>
      </c>
      <c r="D9" s="11">
        <v>2</v>
      </c>
      <c r="E9" s="11" t="s">
        <v>10</v>
      </c>
      <c r="F9" s="11">
        <v>4</v>
      </c>
      <c r="G9" s="11">
        <v>5</v>
      </c>
      <c r="H9" s="12" t="s">
        <v>11</v>
      </c>
    </row>
    <row r="10" spans="1:8" ht="15" customHeight="1">
      <c r="A10" s="54" t="s">
        <v>83</v>
      </c>
      <c r="B10" s="55"/>
      <c r="C10" s="17">
        <f>+C39+'EAPED E COG (2)'!C36+'EAPED E COG (3)'!C33</f>
        <v>98874613</v>
      </c>
      <c r="D10" s="29">
        <f>+D39+'EAPED E COG (2)'!D36+'EAPED E COG (3)'!D33</f>
        <v>-533728.50999999885</v>
      </c>
      <c r="E10" s="17">
        <f>+E39+'EAPED E COG (2)'!E36+'EAPED E COG (3)'!E33</f>
        <v>98340884.49000001</v>
      </c>
      <c r="F10" s="17">
        <f>+F39+'EAPED E COG (2)'!F36+'EAPED E COG (3)'!F33</f>
        <v>98340884.49000001</v>
      </c>
      <c r="G10" s="17">
        <f>+G39+'EAPED E COG (2)'!G36+'EAPED E COG (3)'!G33</f>
        <v>94474977.299999997</v>
      </c>
      <c r="H10" s="17">
        <f>+H39+'EAPED E COG (2)'!H36+'EAPED E COG (3)'!H33</f>
        <v>0</v>
      </c>
    </row>
    <row r="11" spans="1:8" ht="15" customHeight="1">
      <c r="A11" s="54" t="s">
        <v>101</v>
      </c>
      <c r="B11" s="55"/>
      <c r="C11" s="17">
        <f>SUM(C12:C18)</f>
        <v>49874613</v>
      </c>
      <c r="D11" s="29">
        <f t="shared" ref="D11:G11" si="0">SUM(D12:D18)</f>
        <v>-6610568.5799999991</v>
      </c>
      <c r="E11" s="17">
        <f>C11+D11</f>
        <v>43264044.420000002</v>
      </c>
      <c r="F11" s="17">
        <f t="shared" si="0"/>
        <v>43264044.420000002</v>
      </c>
      <c r="G11" s="17">
        <f t="shared" si="0"/>
        <v>42275621.469999999</v>
      </c>
      <c r="H11" s="17">
        <f>E11-F11</f>
        <v>0</v>
      </c>
    </row>
    <row r="12" spans="1:8" ht="15" customHeight="1">
      <c r="A12" s="18"/>
      <c r="B12" s="19" t="s">
        <v>12</v>
      </c>
      <c r="C12" s="20">
        <v>12890556</v>
      </c>
      <c r="D12" s="38">
        <v>-1502006.24</v>
      </c>
      <c r="E12" s="20">
        <v>11388549.76</v>
      </c>
      <c r="F12" s="20">
        <v>11388549.76</v>
      </c>
      <c r="G12" s="20">
        <v>11388549.76</v>
      </c>
      <c r="H12" s="20">
        <f t="shared" ref="H12:H39" si="1">E12-F12</f>
        <v>0</v>
      </c>
    </row>
    <row r="13" spans="1:8" ht="15" customHeight="1">
      <c r="A13" s="18"/>
      <c r="B13" s="19" t="s">
        <v>13</v>
      </c>
      <c r="C13" s="20">
        <v>0</v>
      </c>
      <c r="D13" s="20">
        <v>0</v>
      </c>
      <c r="E13" s="20">
        <v>0</v>
      </c>
      <c r="F13" s="20">
        <v>0</v>
      </c>
      <c r="G13" s="20">
        <v>0</v>
      </c>
      <c r="H13" s="20">
        <f t="shared" si="1"/>
        <v>0</v>
      </c>
    </row>
    <row r="14" spans="1:8" ht="15" customHeight="1">
      <c r="A14" s="18"/>
      <c r="B14" s="19" t="s">
        <v>14</v>
      </c>
      <c r="C14" s="20">
        <v>4489009</v>
      </c>
      <c r="D14" s="38">
        <v>-450490.27</v>
      </c>
      <c r="E14" s="20">
        <v>4038518.73</v>
      </c>
      <c r="F14" s="20">
        <v>4038518.73</v>
      </c>
      <c r="G14" s="20">
        <v>4038518.73</v>
      </c>
      <c r="H14" s="20">
        <f t="shared" si="1"/>
        <v>0</v>
      </c>
    </row>
    <row r="15" spans="1:8" ht="15" customHeight="1">
      <c r="A15" s="18"/>
      <c r="B15" s="19" t="s">
        <v>15</v>
      </c>
      <c r="C15" s="20">
        <v>17285105</v>
      </c>
      <c r="D15" s="38">
        <v>-2663978.38</v>
      </c>
      <c r="E15" s="20">
        <v>14621126.619999999</v>
      </c>
      <c r="F15" s="20">
        <v>14621126.619999999</v>
      </c>
      <c r="G15" s="20">
        <v>13632703.67</v>
      </c>
      <c r="H15" s="20">
        <f t="shared" si="1"/>
        <v>0</v>
      </c>
    </row>
    <row r="16" spans="1:8" ht="15" customHeight="1">
      <c r="A16" s="18"/>
      <c r="B16" s="19" t="s">
        <v>16</v>
      </c>
      <c r="C16" s="20">
        <v>14983069</v>
      </c>
      <c r="D16" s="38">
        <v>-1809342.97</v>
      </c>
      <c r="E16" s="20">
        <v>13173726.029999999</v>
      </c>
      <c r="F16" s="20">
        <v>13173726.029999999</v>
      </c>
      <c r="G16" s="20">
        <v>13173726.029999999</v>
      </c>
      <c r="H16" s="20">
        <f t="shared" si="1"/>
        <v>0</v>
      </c>
    </row>
    <row r="17" spans="1:8" ht="15" customHeight="1">
      <c r="A17" s="18"/>
      <c r="B17" s="19" t="s">
        <v>17</v>
      </c>
      <c r="C17" s="20">
        <v>0</v>
      </c>
      <c r="D17" s="20">
        <v>0</v>
      </c>
      <c r="E17" s="20">
        <v>0</v>
      </c>
      <c r="F17" s="20">
        <v>0</v>
      </c>
      <c r="G17" s="20">
        <v>0</v>
      </c>
      <c r="H17" s="20">
        <f t="shared" si="1"/>
        <v>0</v>
      </c>
    </row>
    <row r="18" spans="1:8" ht="15" customHeight="1">
      <c r="A18" s="18"/>
      <c r="B18" s="19" t="s">
        <v>18</v>
      </c>
      <c r="C18" s="20">
        <v>226874</v>
      </c>
      <c r="D18" s="38">
        <v>-184750.72</v>
      </c>
      <c r="E18" s="20">
        <v>42123.28</v>
      </c>
      <c r="F18" s="20">
        <v>42123.28</v>
      </c>
      <c r="G18" s="20">
        <v>42123.28</v>
      </c>
      <c r="H18" s="20">
        <f t="shared" si="1"/>
        <v>0</v>
      </c>
    </row>
    <row r="19" spans="1:8" ht="22.5" customHeight="1">
      <c r="A19" s="54" t="s">
        <v>93</v>
      </c>
      <c r="B19" s="55"/>
      <c r="C19" s="17">
        <f>SUM(C20:C28)</f>
        <v>0</v>
      </c>
      <c r="D19" s="17">
        <f>SUM(D20:D28)</f>
        <v>0</v>
      </c>
      <c r="E19" s="17">
        <f>C19+D19</f>
        <v>0</v>
      </c>
      <c r="F19" s="17">
        <f>SUM(F20:F28)</f>
        <v>0</v>
      </c>
      <c r="G19" s="17">
        <f>SUM(G20:G28)</f>
        <v>0</v>
      </c>
      <c r="H19" s="17">
        <f t="shared" si="1"/>
        <v>0</v>
      </c>
    </row>
    <row r="20" spans="1:8" ht="26.25" customHeight="1">
      <c r="A20" s="18"/>
      <c r="B20" s="19" t="s">
        <v>19</v>
      </c>
      <c r="C20" s="20">
        <v>0</v>
      </c>
      <c r="D20" s="20">
        <v>0</v>
      </c>
      <c r="E20" s="20">
        <f t="shared" ref="E20:E28" si="2">C20+D20</f>
        <v>0</v>
      </c>
      <c r="F20" s="20">
        <v>0</v>
      </c>
      <c r="G20" s="20">
        <v>0</v>
      </c>
      <c r="H20" s="20">
        <f t="shared" si="1"/>
        <v>0</v>
      </c>
    </row>
    <row r="21" spans="1:8" ht="15" customHeight="1">
      <c r="A21" s="18"/>
      <c r="B21" s="19" t="s">
        <v>20</v>
      </c>
      <c r="C21" s="20">
        <v>0</v>
      </c>
      <c r="D21" s="20">
        <v>0</v>
      </c>
      <c r="E21" s="20">
        <f t="shared" si="2"/>
        <v>0</v>
      </c>
      <c r="F21" s="20">
        <v>0</v>
      </c>
      <c r="G21" s="20">
        <v>0</v>
      </c>
      <c r="H21" s="20">
        <f t="shared" si="1"/>
        <v>0</v>
      </c>
    </row>
    <row r="22" spans="1:8" ht="15" customHeight="1">
      <c r="A22" s="18"/>
      <c r="B22" s="19" t="s">
        <v>21</v>
      </c>
      <c r="C22" s="20">
        <v>0</v>
      </c>
      <c r="D22" s="20">
        <v>0</v>
      </c>
      <c r="E22" s="20">
        <f t="shared" si="2"/>
        <v>0</v>
      </c>
      <c r="F22" s="20">
        <v>0</v>
      </c>
      <c r="G22" s="20">
        <v>0</v>
      </c>
      <c r="H22" s="20">
        <f t="shared" si="1"/>
        <v>0</v>
      </c>
    </row>
    <row r="23" spans="1:8" ht="15" customHeight="1">
      <c r="A23" s="18"/>
      <c r="B23" s="19" t="s">
        <v>22</v>
      </c>
      <c r="C23" s="20">
        <v>0</v>
      </c>
      <c r="D23" s="20">
        <v>0</v>
      </c>
      <c r="E23" s="20">
        <f t="shared" si="2"/>
        <v>0</v>
      </c>
      <c r="F23" s="20">
        <v>0</v>
      </c>
      <c r="G23" s="20">
        <v>0</v>
      </c>
      <c r="H23" s="20">
        <f t="shared" si="1"/>
        <v>0</v>
      </c>
    </row>
    <row r="24" spans="1:8" ht="15" customHeight="1">
      <c r="A24" s="18"/>
      <c r="B24" s="19" t="s">
        <v>23</v>
      </c>
      <c r="C24" s="20">
        <v>0</v>
      </c>
      <c r="D24" s="20">
        <v>0</v>
      </c>
      <c r="E24" s="20">
        <f t="shared" si="2"/>
        <v>0</v>
      </c>
      <c r="F24" s="20">
        <v>0</v>
      </c>
      <c r="G24" s="20">
        <v>0</v>
      </c>
      <c r="H24" s="20">
        <f t="shared" si="1"/>
        <v>0</v>
      </c>
    </row>
    <row r="25" spans="1:8" ht="15" customHeight="1">
      <c r="A25" s="18"/>
      <c r="B25" s="19" t="s">
        <v>24</v>
      </c>
      <c r="C25" s="20">
        <v>0</v>
      </c>
      <c r="D25" s="20">
        <v>0</v>
      </c>
      <c r="E25" s="20">
        <f t="shared" si="2"/>
        <v>0</v>
      </c>
      <c r="F25" s="20">
        <v>0</v>
      </c>
      <c r="G25" s="20">
        <v>0</v>
      </c>
      <c r="H25" s="20">
        <f t="shared" si="1"/>
        <v>0</v>
      </c>
    </row>
    <row r="26" spans="1:8" ht="15" customHeight="1">
      <c r="A26" s="18"/>
      <c r="B26" s="19" t="s">
        <v>25</v>
      </c>
      <c r="C26" s="20">
        <v>0</v>
      </c>
      <c r="D26" s="20">
        <v>0</v>
      </c>
      <c r="E26" s="20">
        <f t="shared" si="2"/>
        <v>0</v>
      </c>
      <c r="F26" s="20">
        <v>0</v>
      </c>
      <c r="G26" s="20">
        <v>0</v>
      </c>
      <c r="H26" s="20">
        <f t="shared" si="1"/>
        <v>0</v>
      </c>
    </row>
    <row r="27" spans="1:8" ht="15" customHeight="1">
      <c r="A27" s="18"/>
      <c r="B27" s="19" t="s">
        <v>26</v>
      </c>
      <c r="C27" s="20">
        <v>0</v>
      </c>
      <c r="D27" s="20">
        <v>0</v>
      </c>
      <c r="E27" s="20">
        <f t="shared" si="2"/>
        <v>0</v>
      </c>
      <c r="F27" s="20">
        <v>0</v>
      </c>
      <c r="G27" s="20">
        <v>0</v>
      </c>
      <c r="H27" s="20">
        <f t="shared" si="1"/>
        <v>0</v>
      </c>
    </row>
    <row r="28" spans="1:8" ht="15" customHeight="1">
      <c r="A28" s="18"/>
      <c r="B28" s="19" t="s">
        <v>27</v>
      </c>
      <c r="C28" s="20">
        <v>0</v>
      </c>
      <c r="D28" s="20">
        <v>0</v>
      </c>
      <c r="E28" s="20">
        <f t="shared" si="2"/>
        <v>0</v>
      </c>
      <c r="F28" s="20">
        <v>0</v>
      </c>
      <c r="G28" s="20">
        <v>0</v>
      </c>
      <c r="H28" s="20">
        <f t="shared" si="1"/>
        <v>0</v>
      </c>
    </row>
    <row r="29" spans="1:8" ht="15" customHeight="1">
      <c r="A29" s="54" t="s">
        <v>94</v>
      </c>
      <c r="B29" s="55"/>
      <c r="C29" s="17">
        <f>SUM(C30:C38)</f>
        <v>0</v>
      </c>
      <c r="D29" s="17">
        <f>SUM(D30:D38)</f>
        <v>0</v>
      </c>
      <c r="E29" s="17">
        <f>C29+D29</f>
        <v>0</v>
      </c>
      <c r="F29" s="17">
        <v>0</v>
      </c>
      <c r="G29" s="17">
        <v>0</v>
      </c>
      <c r="H29" s="17">
        <f t="shared" si="1"/>
        <v>0</v>
      </c>
    </row>
    <row r="30" spans="1:8" ht="15" customHeight="1">
      <c r="A30" s="18"/>
      <c r="B30" s="19" t="s">
        <v>28</v>
      </c>
      <c r="C30" s="20">
        <v>0</v>
      </c>
      <c r="D30" s="20">
        <v>0</v>
      </c>
      <c r="E30" s="20">
        <f t="shared" ref="E30:E38" si="3">C30+D30</f>
        <v>0</v>
      </c>
      <c r="F30" s="20">
        <v>0</v>
      </c>
      <c r="G30" s="20">
        <v>0</v>
      </c>
      <c r="H30" s="20">
        <f t="shared" si="1"/>
        <v>0</v>
      </c>
    </row>
    <row r="31" spans="1:8" ht="15" customHeight="1">
      <c r="A31" s="18"/>
      <c r="B31" s="19" t="s">
        <v>29</v>
      </c>
      <c r="C31" s="20">
        <v>0</v>
      </c>
      <c r="D31" s="20">
        <v>0</v>
      </c>
      <c r="E31" s="20">
        <f t="shared" si="3"/>
        <v>0</v>
      </c>
      <c r="F31" s="20">
        <v>0</v>
      </c>
      <c r="G31" s="20">
        <v>0</v>
      </c>
      <c r="H31" s="20">
        <f t="shared" si="1"/>
        <v>0</v>
      </c>
    </row>
    <row r="32" spans="1:8" ht="15" customHeight="1">
      <c r="A32" s="18"/>
      <c r="B32" s="19" t="s">
        <v>30</v>
      </c>
      <c r="C32" s="20">
        <v>0</v>
      </c>
      <c r="D32" s="20">
        <v>0</v>
      </c>
      <c r="E32" s="20">
        <f t="shared" si="3"/>
        <v>0</v>
      </c>
      <c r="F32" s="20">
        <v>0</v>
      </c>
      <c r="G32" s="20">
        <v>0</v>
      </c>
      <c r="H32" s="20">
        <f t="shared" si="1"/>
        <v>0</v>
      </c>
    </row>
    <row r="33" spans="1:8" ht="15" customHeight="1">
      <c r="A33" s="18"/>
      <c r="B33" s="19" t="s">
        <v>31</v>
      </c>
      <c r="C33" s="20">
        <v>0</v>
      </c>
      <c r="D33" s="20">
        <v>0</v>
      </c>
      <c r="E33" s="20">
        <f t="shared" si="3"/>
        <v>0</v>
      </c>
      <c r="F33" s="20">
        <v>0</v>
      </c>
      <c r="G33" s="20">
        <v>0</v>
      </c>
      <c r="H33" s="20">
        <f t="shared" si="1"/>
        <v>0</v>
      </c>
    </row>
    <row r="34" spans="1:8" ht="22.5" customHeight="1">
      <c r="A34" s="18"/>
      <c r="B34" s="19" t="s">
        <v>32</v>
      </c>
      <c r="C34" s="20">
        <v>0</v>
      </c>
      <c r="D34" s="20">
        <v>0</v>
      </c>
      <c r="E34" s="20">
        <f t="shared" si="3"/>
        <v>0</v>
      </c>
      <c r="F34" s="20">
        <v>0</v>
      </c>
      <c r="G34" s="20">
        <v>0</v>
      </c>
      <c r="H34" s="20">
        <f t="shared" si="1"/>
        <v>0</v>
      </c>
    </row>
    <row r="35" spans="1:8" ht="15" customHeight="1">
      <c r="A35" s="18"/>
      <c r="B35" s="19" t="s">
        <v>33</v>
      </c>
      <c r="C35" s="20">
        <v>0</v>
      </c>
      <c r="D35" s="20">
        <v>0</v>
      </c>
      <c r="E35" s="20">
        <f t="shared" si="3"/>
        <v>0</v>
      </c>
      <c r="F35" s="20">
        <v>0</v>
      </c>
      <c r="G35" s="20">
        <v>0</v>
      </c>
      <c r="H35" s="20">
        <f t="shared" si="1"/>
        <v>0</v>
      </c>
    </row>
    <row r="36" spans="1:8" ht="15" customHeight="1">
      <c r="A36" s="18"/>
      <c r="B36" s="19" t="s">
        <v>34</v>
      </c>
      <c r="C36" s="20">
        <v>0</v>
      </c>
      <c r="D36" s="20">
        <v>0</v>
      </c>
      <c r="E36" s="20">
        <f t="shared" si="3"/>
        <v>0</v>
      </c>
      <c r="F36" s="20">
        <v>0</v>
      </c>
      <c r="G36" s="20">
        <v>0</v>
      </c>
      <c r="H36" s="20">
        <f t="shared" si="1"/>
        <v>0</v>
      </c>
    </row>
    <row r="37" spans="1:8" ht="15" customHeight="1">
      <c r="A37" s="18"/>
      <c r="B37" s="19" t="s">
        <v>35</v>
      </c>
      <c r="C37" s="20">
        <v>0</v>
      </c>
      <c r="D37" s="20">
        <v>0</v>
      </c>
      <c r="E37" s="20">
        <f t="shared" si="3"/>
        <v>0</v>
      </c>
      <c r="F37" s="20">
        <v>0</v>
      </c>
      <c r="G37" s="20">
        <v>0</v>
      </c>
      <c r="H37" s="20">
        <f t="shared" si="1"/>
        <v>0</v>
      </c>
    </row>
    <row r="38" spans="1:8" ht="15" customHeight="1">
      <c r="A38" s="21"/>
      <c r="B38" s="22" t="s">
        <v>36</v>
      </c>
      <c r="C38" s="20">
        <v>0</v>
      </c>
      <c r="D38" s="20">
        <v>0</v>
      </c>
      <c r="E38" s="20">
        <f t="shared" si="3"/>
        <v>0</v>
      </c>
      <c r="F38" s="20">
        <v>0</v>
      </c>
      <c r="G38" s="20">
        <v>0</v>
      </c>
      <c r="H38" s="20">
        <f t="shared" si="1"/>
        <v>0</v>
      </c>
    </row>
    <row r="39" spans="1:8" ht="15" customHeight="1">
      <c r="A39" s="23"/>
      <c r="B39" s="24" t="s">
        <v>84</v>
      </c>
      <c r="C39" s="25">
        <f>+C11+C19+C29</f>
        <v>49874613</v>
      </c>
      <c r="D39" s="43">
        <f t="shared" ref="D39:G39" si="4">+D11+D19+D29</f>
        <v>-6610568.5799999991</v>
      </c>
      <c r="E39" s="25">
        <f t="shared" si="4"/>
        <v>43264044.420000002</v>
      </c>
      <c r="F39" s="25">
        <f t="shared" si="4"/>
        <v>43264044.420000002</v>
      </c>
      <c r="G39" s="25">
        <f t="shared" si="4"/>
        <v>42275621.469999999</v>
      </c>
      <c r="H39" s="25">
        <f t="shared" si="1"/>
        <v>0</v>
      </c>
    </row>
    <row r="40" spans="1:8">
      <c r="A40" s="56" t="s">
        <v>85</v>
      </c>
      <c r="B40" s="56"/>
      <c r="C40" s="56"/>
      <c r="D40" s="56"/>
      <c r="E40" s="56"/>
      <c r="F40" s="56"/>
      <c r="G40" s="56"/>
      <c r="H40" s="56"/>
    </row>
  </sheetData>
  <mergeCells count="13">
    <mergeCell ref="A10:B10"/>
    <mergeCell ref="A11:B11"/>
    <mergeCell ref="A19:B19"/>
    <mergeCell ref="A29:B29"/>
    <mergeCell ref="A40:H40"/>
    <mergeCell ref="A7:B9"/>
    <mergeCell ref="C7:G7"/>
    <mergeCell ref="H7:H8"/>
    <mergeCell ref="A1:H1"/>
    <mergeCell ref="A2:H2"/>
    <mergeCell ref="A3:H3"/>
    <mergeCell ref="A4:H4"/>
    <mergeCell ref="A5:H5"/>
  </mergeCells>
  <printOptions horizontalCentered="1"/>
  <pageMargins left="0.31496062992125984" right="0.35433070866141736" top="0.74803149606299213" bottom="0.74803149606299213" header="0" footer="0"/>
  <pageSetup scale="82" orientation="landscape" r:id="rId1"/>
  <headerFooter>
    <oddFooter>&amp;R&amp;8</oddFooter>
  </headerFooter>
  <ignoredErrors>
    <ignoredError sqref="C11:D11 F11:G11" formulaRange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0"/>
  <sheetViews>
    <sheetView view="pageBreakPreview" topLeftCell="A13" zoomScaleSheetLayoutView="100" workbookViewId="0">
      <selection activeCell="C15" sqref="C15"/>
    </sheetView>
  </sheetViews>
  <sheetFormatPr baseColWidth="10" defaultColWidth="11.42578125" defaultRowHeight="11.25"/>
  <cols>
    <col min="1" max="1" width="4.5703125" style="1" customWidth="1"/>
    <col min="2" max="2" width="57.28515625" style="1" customWidth="1"/>
    <col min="3" max="3" width="15.42578125" style="1" customWidth="1"/>
    <col min="4" max="4" width="15.5703125" style="1" customWidth="1"/>
    <col min="5" max="6" width="14.5703125" style="1" bestFit="1" customWidth="1"/>
    <col min="7" max="7" width="14.7109375" style="1" bestFit="1" customWidth="1"/>
    <col min="8" max="8" width="14.85546875" style="1" customWidth="1"/>
    <col min="9" max="16384" width="11.42578125" style="1"/>
  </cols>
  <sheetData>
    <row r="1" spans="1:8" ht="18" customHeight="1">
      <c r="A1" s="53" t="s">
        <v>104</v>
      </c>
      <c r="B1" s="53"/>
      <c r="C1" s="53"/>
      <c r="D1" s="53"/>
      <c r="E1" s="53"/>
      <c r="F1" s="53"/>
      <c r="G1" s="53"/>
      <c r="H1" s="53"/>
    </row>
    <row r="2" spans="1:8" ht="18" customHeight="1">
      <c r="A2" s="53" t="s">
        <v>105</v>
      </c>
      <c r="B2" s="53"/>
      <c r="C2" s="53"/>
      <c r="D2" s="53"/>
      <c r="E2" s="53"/>
      <c r="F2" s="53"/>
      <c r="G2" s="53"/>
      <c r="H2" s="53"/>
    </row>
    <row r="3" spans="1:8" ht="18" customHeight="1">
      <c r="A3" s="53" t="s">
        <v>82</v>
      </c>
      <c r="B3" s="53"/>
      <c r="C3" s="53"/>
      <c r="D3" s="53"/>
      <c r="E3" s="53"/>
      <c r="F3" s="53"/>
      <c r="G3" s="53"/>
      <c r="H3" s="53"/>
    </row>
    <row r="4" spans="1:8" ht="18" customHeight="1">
      <c r="A4" s="53" t="s">
        <v>1</v>
      </c>
      <c r="B4" s="53"/>
      <c r="C4" s="53"/>
      <c r="D4" s="53"/>
      <c r="E4" s="53"/>
      <c r="F4" s="53"/>
      <c r="G4" s="53"/>
      <c r="H4" s="53"/>
    </row>
    <row r="5" spans="1:8" ht="18" customHeight="1">
      <c r="A5" s="53" t="s">
        <v>106</v>
      </c>
      <c r="B5" s="53"/>
      <c r="C5" s="53"/>
      <c r="D5" s="53"/>
      <c r="E5" s="53"/>
      <c r="F5" s="53"/>
      <c r="G5" s="53"/>
      <c r="H5" s="53"/>
    </row>
    <row r="6" spans="1:8" s="16" customFormat="1" ht="7.5" customHeight="1">
      <c r="A6" s="28"/>
      <c r="B6" s="28"/>
      <c r="C6" s="28"/>
      <c r="D6" s="28"/>
      <c r="E6" s="28"/>
      <c r="F6" s="28"/>
      <c r="G6" s="28"/>
      <c r="H6" s="28"/>
    </row>
    <row r="7" spans="1:8" ht="12" thickBot="1">
      <c r="A7" s="44" t="s">
        <v>2</v>
      </c>
      <c r="B7" s="45"/>
      <c r="C7" s="50" t="s">
        <v>3</v>
      </c>
      <c r="D7" s="50"/>
      <c r="E7" s="50"/>
      <c r="F7" s="50"/>
      <c r="G7" s="50"/>
      <c r="H7" s="51" t="s">
        <v>4</v>
      </c>
    </row>
    <row r="8" spans="1:8" ht="23.25" thickBot="1">
      <c r="A8" s="46"/>
      <c r="B8" s="47"/>
      <c r="C8" s="10" t="s">
        <v>5</v>
      </c>
      <c r="D8" s="10" t="s">
        <v>6</v>
      </c>
      <c r="E8" s="10" t="s">
        <v>7</v>
      </c>
      <c r="F8" s="10" t="s">
        <v>8</v>
      </c>
      <c r="G8" s="10" t="s">
        <v>9</v>
      </c>
      <c r="H8" s="52"/>
    </row>
    <row r="9" spans="1:8" ht="11.25" customHeight="1">
      <c r="A9" s="48"/>
      <c r="B9" s="49"/>
      <c r="C9" s="30">
        <v>1</v>
      </c>
      <c r="D9" s="30">
        <v>2</v>
      </c>
      <c r="E9" s="30" t="s">
        <v>10</v>
      </c>
      <c r="F9" s="30">
        <v>4</v>
      </c>
      <c r="G9" s="30">
        <v>5</v>
      </c>
      <c r="H9" s="31" t="s">
        <v>11</v>
      </c>
    </row>
    <row r="10" spans="1:8" ht="5.25" customHeight="1">
      <c r="A10" s="2"/>
      <c r="B10" s="3"/>
      <c r="C10" s="13"/>
      <c r="D10" s="14"/>
      <c r="E10" s="15"/>
      <c r="F10" s="15"/>
      <c r="G10" s="15"/>
      <c r="H10" s="15"/>
    </row>
    <row r="11" spans="1:8" ht="20.25" customHeight="1">
      <c r="A11" s="54" t="s">
        <v>102</v>
      </c>
      <c r="B11" s="55"/>
      <c r="C11" s="32">
        <f>SUM(C12:C20)</f>
        <v>24000000</v>
      </c>
      <c r="D11" s="32">
        <f>SUM(D12:D20)</f>
        <v>16793399</v>
      </c>
      <c r="E11" s="32">
        <f>+C11+D11</f>
        <v>40793399</v>
      </c>
      <c r="F11" s="32">
        <f>SUM(F12:F20)</f>
        <v>40793399</v>
      </c>
      <c r="G11" s="32">
        <f>SUM(G12:G20)</f>
        <v>37915914.759999998</v>
      </c>
      <c r="H11" s="32">
        <f>E11-F11</f>
        <v>0</v>
      </c>
    </row>
    <row r="12" spans="1:8" ht="15" customHeight="1">
      <c r="A12" s="18"/>
      <c r="B12" s="19" t="s">
        <v>40</v>
      </c>
      <c r="C12" s="33">
        <v>0</v>
      </c>
      <c r="D12" s="33">
        <v>0</v>
      </c>
      <c r="E12" s="33">
        <f t="shared" ref="E12:E20" si="0">+C12+D12</f>
        <v>0</v>
      </c>
      <c r="F12" s="33">
        <v>0</v>
      </c>
      <c r="G12" s="33">
        <v>0</v>
      </c>
      <c r="H12" s="32">
        <f t="shared" ref="H12:H20" si="1">E12-F12</f>
        <v>0</v>
      </c>
    </row>
    <row r="13" spans="1:8" ht="15" customHeight="1">
      <c r="A13" s="18"/>
      <c r="B13" s="19" t="s">
        <v>41</v>
      </c>
      <c r="C13" s="33">
        <v>0</v>
      </c>
      <c r="D13" s="33">
        <v>0</v>
      </c>
      <c r="E13" s="33">
        <f t="shared" si="0"/>
        <v>0</v>
      </c>
      <c r="F13" s="33">
        <v>0</v>
      </c>
      <c r="G13" s="33">
        <v>0</v>
      </c>
      <c r="H13" s="32">
        <f t="shared" si="1"/>
        <v>0</v>
      </c>
    </row>
    <row r="14" spans="1:8" ht="15" customHeight="1">
      <c r="A14" s="18"/>
      <c r="B14" s="19" t="s">
        <v>42</v>
      </c>
      <c r="C14" s="33">
        <v>0</v>
      </c>
      <c r="D14" s="33">
        <v>0</v>
      </c>
      <c r="E14" s="33">
        <f t="shared" si="0"/>
        <v>0</v>
      </c>
      <c r="F14" s="33">
        <v>0</v>
      </c>
      <c r="G14" s="33">
        <v>0</v>
      </c>
      <c r="H14" s="32">
        <f t="shared" si="1"/>
        <v>0</v>
      </c>
    </row>
    <row r="15" spans="1:8" ht="15" customHeight="1">
      <c r="A15" s="18"/>
      <c r="B15" s="19" t="s">
        <v>43</v>
      </c>
      <c r="C15" s="33">
        <v>24000000</v>
      </c>
      <c r="D15" s="33">
        <v>16793399</v>
      </c>
      <c r="E15" s="33">
        <f>+C15+D15</f>
        <v>40793399</v>
      </c>
      <c r="F15" s="33">
        <v>40793399</v>
      </c>
      <c r="G15" s="33">
        <v>37915914.759999998</v>
      </c>
      <c r="H15" s="32">
        <f t="shared" si="1"/>
        <v>0</v>
      </c>
    </row>
    <row r="16" spans="1:8" ht="15" customHeight="1">
      <c r="A16" s="18"/>
      <c r="B16" s="19" t="s">
        <v>44</v>
      </c>
      <c r="C16" s="33">
        <v>0</v>
      </c>
      <c r="D16" s="33">
        <v>0</v>
      </c>
      <c r="E16" s="33">
        <f t="shared" si="0"/>
        <v>0</v>
      </c>
      <c r="F16" s="33">
        <v>0</v>
      </c>
      <c r="G16" s="33">
        <v>0</v>
      </c>
      <c r="H16" s="32">
        <f t="shared" si="1"/>
        <v>0</v>
      </c>
    </row>
    <row r="17" spans="1:8" ht="15" customHeight="1">
      <c r="A17" s="18"/>
      <c r="B17" s="19" t="s">
        <v>45</v>
      </c>
      <c r="C17" s="33">
        <v>0</v>
      </c>
      <c r="D17" s="33">
        <v>0</v>
      </c>
      <c r="E17" s="33">
        <f t="shared" si="0"/>
        <v>0</v>
      </c>
      <c r="F17" s="33">
        <v>0</v>
      </c>
      <c r="G17" s="33">
        <v>0</v>
      </c>
      <c r="H17" s="32">
        <f t="shared" si="1"/>
        <v>0</v>
      </c>
    </row>
    <row r="18" spans="1:8" ht="15" customHeight="1">
      <c r="A18" s="18"/>
      <c r="B18" s="19" t="s">
        <v>46</v>
      </c>
      <c r="C18" s="33">
        <v>0</v>
      </c>
      <c r="D18" s="33">
        <v>0</v>
      </c>
      <c r="E18" s="33">
        <f t="shared" si="0"/>
        <v>0</v>
      </c>
      <c r="F18" s="33">
        <v>0</v>
      </c>
      <c r="G18" s="33">
        <v>0</v>
      </c>
      <c r="H18" s="32">
        <f t="shared" si="1"/>
        <v>0</v>
      </c>
    </row>
    <row r="19" spans="1:8" ht="15" customHeight="1">
      <c r="A19" s="18"/>
      <c r="B19" s="19" t="s">
        <v>47</v>
      </c>
      <c r="C19" s="33">
        <v>0</v>
      </c>
      <c r="D19" s="33">
        <v>0</v>
      </c>
      <c r="E19" s="33">
        <f t="shared" si="0"/>
        <v>0</v>
      </c>
      <c r="F19" s="33">
        <v>0</v>
      </c>
      <c r="G19" s="33">
        <v>0</v>
      </c>
      <c r="H19" s="32">
        <f t="shared" si="1"/>
        <v>0</v>
      </c>
    </row>
    <row r="20" spans="1:8" ht="15" customHeight="1">
      <c r="A20" s="21"/>
      <c r="B20" s="22" t="s">
        <v>48</v>
      </c>
      <c r="C20" s="33">
        <v>0</v>
      </c>
      <c r="D20" s="33">
        <v>0</v>
      </c>
      <c r="E20" s="33">
        <f t="shared" si="0"/>
        <v>0</v>
      </c>
      <c r="F20" s="33">
        <v>0</v>
      </c>
      <c r="G20" s="33">
        <v>0</v>
      </c>
      <c r="H20" s="32">
        <f t="shared" si="1"/>
        <v>0</v>
      </c>
    </row>
    <row r="21" spans="1:8" ht="24.75" customHeight="1">
      <c r="A21" s="54" t="s">
        <v>96</v>
      </c>
      <c r="B21" s="55"/>
      <c r="C21" s="32">
        <f>SUM(C22:C30)</f>
        <v>0</v>
      </c>
      <c r="D21" s="32">
        <f>SUM(D22:D30)</f>
        <v>14283441.07</v>
      </c>
      <c r="E21" s="32">
        <f>C21+D21</f>
        <v>14283441.07</v>
      </c>
      <c r="F21" s="32">
        <f>SUM(F22:F30)</f>
        <v>14283441.07</v>
      </c>
      <c r="G21" s="32">
        <f>SUM(G22:G30)</f>
        <v>14283441.07</v>
      </c>
      <c r="H21" s="32">
        <f>E21-F21</f>
        <v>0</v>
      </c>
    </row>
    <row r="22" spans="1:8" ht="15" customHeight="1">
      <c r="A22" s="18"/>
      <c r="B22" s="19" t="s">
        <v>49</v>
      </c>
      <c r="C22" s="33">
        <v>0</v>
      </c>
      <c r="D22" s="33">
        <v>3728277.22</v>
      </c>
      <c r="E22" s="33">
        <f t="shared" ref="E22:E30" si="2">C22+D22</f>
        <v>3728277.22</v>
      </c>
      <c r="F22" s="33">
        <v>3728277.22</v>
      </c>
      <c r="G22" s="33">
        <v>3728277.22</v>
      </c>
      <c r="H22" s="33">
        <f t="shared" ref="H22:H29" si="3">E22-F22</f>
        <v>0</v>
      </c>
    </row>
    <row r="23" spans="1:8" ht="15" customHeight="1">
      <c r="A23" s="18"/>
      <c r="B23" s="19" t="s">
        <v>50</v>
      </c>
      <c r="C23" s="33">
        <v>0</v>
      </c>
      <c r="D23" s="33">
        <v>10555163.85</v>
      </c>
      <c r="E23" s="33">
        <f t="shared" si="2"/>
        <v>10555163.85</v>
      </c>
      <c r="F23" s="33">
        <v>10555163.85</v>
      </c>
      <c r="G23" s="33">
        <v>10555163.85</v>
      </c>
      <c r="H23" s="33">
        <f t="shared" si="3"/>
        <v>0</v>
      </c>
    </row>
    <row r="24" spans="1:8" ht="15" customHeight="1">
      <c r="A24" s="18"/>
      <c r="B24" s="19" t="s">
        <v>51</v>
      </c>
      <c r="C24" s="33">
        <v>0</v>
      </c>
      <c r="D24" s="33">
        <v>0</v>
      </c>
      <c r="E24" s="33">
        <f t="shared" si="2"/>
        <v>0</v>
      </c>
      <c r="F24" s="33">
        <v>0</v>
      </c>
      <c r="G24" s="33">
        <v>0</v>
      </c>
      <c r="H24" s="33">
        <f t="shared" si="3"/>
        <v>0</v>
      </c>
    </row>
    <row r="25" spans="1:8" ht="15" customHeight="1">
      <c r="A25" s="18"/>
      <c r="B25" s="19" t="s">
        <v>52</v>
      </c>
      <c r="C25" s="33">
        <v>0</v>
      </c>
      <c r="D25" s="33">
        <v>0</v>
      </c>
      <c r="E25" s="33">
        <f t="shared" si="2"/>
        <v>0</v>
      </c>
      <c r="F25" s="33">
        <v>0</v>
      </c>
      <c r="G25" s="33">
        <v>0</v>
      </c>
      <c r="H25" s="33">
        <f t="shared" si="3"/>
        <v>0</v>
      </c>
    </row>
    <row r="26" spans="1:8" ht="15" customHeight="1">
      <c r="A26" s="18"/>
      <c r="B26" s="19" t="s">
        <v>53</v>
      </c>
      <c r="C26" s="33">
        <v>0</v>
      </c>
      <c r="D26" s="33">
        <v>0</v>
      </c>
      <c r="E26" s="33">
        <f t="shared" si="2"/>
        <v>0</v>
      </c>
      <c r="F26" s="33">
        <v>0</v>
      </c>
      <c r="G26" s="33">
        <v>0</v>
      </c>
      <c r="H26" s="33">
        <f t="shared" si="3"/>
        <v>0</v>
      </c>
    </row>
    <row r="27" spans="1:8" ht="15" customHeight="1">
      <c r="A27" s="18"/>
      <c r="B27" s="19" t="s">
        <v>54</v>
      </c>
      <c r="C27" s="33">
        <v>0</v>
      </c>
      <c r="D27" s="33">
        <v>0</v>
      </c>
      <c r="E27" s="33">
        <f t="shared" si="2"/>
        <v>0</v>
      </c>
      <c r="F27" s="33">
        <v>0</v>
      </c>
      <c r="G27" s="33">
        <v>0</v>
      </c>
      <c r="H27" s="33">
        <f t="shared" si="3"/>
        <v>0</v>
      </c>
    </row>
    <row r="28" spans="1:8" ht="15" customHeight="1">
      <c r="A28" s="18"/>
      <c r="B28" s="19" t="s">
        <v>55</v>
      </c>
      <c r="C28" s="33">
        <v>0</v>
      </c>
      <c r="D28" s="33">
        <v>0</v>
      </c>
      <c r="E28" s="33">
        <f t="shared" si="2"/>
        <v>0</v>
      </c>
      <c r="F28" s="33">
        <v>0</v>
      </c>
      <c r="G28" s="33">
        <v>0</v>
      </c>
      <c r="H28" s="33">
        <f t="shared" si="3"/>
        <v>0</v>
      </c>
    </row>
    <row r="29" spans="1:8" ht="15" customHeight="1">
      <c r="A29" s="18"/>
      <c r="B29" s="19" t="s">
        <v>56</v>
      </c>
      <c r="C29" s="33">
        <v>0</v>
      </c>
      <c r="D29" s="33">
        <v>0</v>
      </c>
      <c r="E29" s="33">
        <f t="shared" si="2"/>
        <v>0</v>
      </c>
      <c r="F29" s="33">
        <v>0</v>
      </c>
      <c r="G29" s="33">
        <v>0</v>
      </c>
      <c r="H29" s="33">
        <f t="shared" si="3"/>
        <v>0</v>
      </c>
    </row>
    <row r="30" spans="1:8" ht="15" customHeight="1">
      <c r="A30" s="21"/>
      <c r="B30" s="22" t="s">
        <v>57</v>
      </c>
      <c r="C30" s="33">
        <v>0</v>
      </c>
      <c r="D30" s="33">
        <v>0</v>
      </c>
      <c r="E30" s="33">
        <f t="shared" si="2"/>
        <v>0</v>
      </c>
      <c r="F30" s="33">
        <v>0</v>
      </c>
      <c r="G30" s="33">
        <v>0</v>
      </c>
      <c r="H30" s="33">
        <v>0</v>
      </c>
    </row>
    <row r="31" spans="1:8" ht="15" customHeight="1">
      <c r="A31" s="54" t="s">
        <v>97</v>
      </c>
      <c r="B31" s="55"/>
      <c r="C31" s="32">
        <f>SUM(C32:C34)</f>
        <v>25000000</v>
      </c>
      <c r="D31" s="40">
        <f>SUM(D32:D34)</f>
        <v>-25000000</v>
      </c>
      <c r="E31" s="32">
        <f>C31+D31</f>
        <v>0</v>
      </c>
      <c r="F31" s="32">
        <f>SUM(F32:F34)</f>
        <v>0</v>
      </c>
      <c r="G31" s="32">
        <f>SUM(G32:G34)</f>
        <v>0</v>
      </c>
      <c r="H31" s="32">
        <f>E31-F31</f>
        <v>0</v>
      </c>
    </row>
    <row r="32" spans="1:8" ht="15" customHeight="1">
      <c r="A32" s="18"/>
      <c r="B32" s="19" t="s">
        <v>58</v>
      </c>
      <c r="C32" s="33">
        <v>25000000</v>
      </c>
      <c r="D32" s="39">
        <v>-25000000</v>
      </c>
      <c r="E32" s="33">
        <f t="shared" ref="E32:E34" si="4">C32+D32</f>
        <v>0</v>
      </c>
      <c r="F32" s="33">
        <v>0</v>
      </c>
      <c r="G32" s="33">
        <v>0</v>
      </c>
      <c r="H32" s="33">
        <v>0</v>
      </c>
    </row>
    <row r="33" spans="1:8" ht="15" customHeight="1">
      <c r="A33" s="18"/>
      <c r="B33" s="19" t="s">
        <v>59</v>
      </c>
      <c r="C33" s="33">
        <v>0</v>
      </c>
      <c r="D33" s="33">
        <v>0</v>
      </c>
      <c r="E33" s="33">
        <f t="shared" si="4"/>
        <v>0</v>
      </c>
      <c r="F33" s="33">
        <v>0</v>
      </c>
      <c r="G33" s="33">
        <v>0</v>
      </c>
      <c r="H33" s="33">
        <v>0</v>
      </c>
    </row>
    <row r="34" spans="1:8" ht="15" customHeight="1">
      <c r="A34" s="18"/>
      <c r="B34" s="19" t="s">
        <v>60</v>
      </c>
      <c r="C34" s="20">
        <v>0</v>
      </c>
      <c r="D34" s="20">
        <v>0</v>
      </c>
      <c r="E34" s="33">
        <f t="shared" si="4"/>
        <v>0</v>
      </c>
      <c r="F34" s="20">
        <v>0</v>
      </c>
      <c r="G34" s="20">
        <v>0</v>
      </c>
      <c r="H34" s="20">
        <v>0</v>
      </c>
    </row>
    <row r="35" spans="1:8" ht="15" customHeight="1">
      <c r="A35" s="18"/>
      <c r="B35" s="19"/>
      <c r="C35" s="32"/>
      <c r="D35" s="32"/>
      <c r="E35" s="32"/>
      <c r="F35" s="32"/>
      <c r="G35" s="32"/>
      <c r="H35" s="32"/>
    </row>
    <row r="36" spans="1:8" ht="15" customHeight="1">
      <c r="A36" s="23"/>
      <c r="B36" s="24" t="s">
        <v>86</v>
      </c>
      <c r="C36" s="25">
        <f>+C31+C11</f>
        <v>49000000</v>
      </c>
      <c r="D36" s="41">
        <f>+D31+D21+D11</f>
        <v>6076840.0700000003</v>
      </c>
      <c r="E36" s="41">
        <f t="shared" ref="E36:G36" si="5">+E31+E21+E11</f>
        <v>55076840.07</v>
      </c>
      <c r="F36" s="41">
        <f t="shared" si="5"/>
        <v>55076840.07</v>
      </c>
      <c r="G36" s="41">
        <f t="shared" si="5"/>
        <v>52199355.829999998</v>
      </c>
      <c r="H36" s="25">
        <f t="shared" ref="H36" si="6">+H8+H16+H26</f>
        <v>0</v>
      </c>
    </row>
    <row r="37" spans="1:8">
      <c r="A37" s="56" t="s">
        <v>87</v>
      </c>
      <c r="B37" s="56"/>
      <c r="C37" s="56"/>
      <c r="D37" s="56"/>
      <c r="E37" s="56"/>
      <c r="F37" s="56"/>
      <c r="G37" s="56"/>
      <c r="H37" s="56"/>
    </row>
    <row r="38" spans="1:8">
      <c r="A38" s="7"/>
      <c r="B38" s="7"/>
      <c r="C38" s="8"/>
      <c r="D38" s="9"/>
      <c r="E38" s="8"/>
      <c r="F38" s="8"/>
      <c r="G38" s="8"/>
      <c r="H38" s="8"/>
    </row>
    <row r="40" spans="1:8">
      <c r="C40" s="4"/>
      <c r="D40" s="4"/>
      <c r="E40" s="4"/>
      <c r="F40" s="4"/>
      <c r="G40" s="4"/>
      <c r="H40" s="4"/>
    </row>
  </sheetData>
  <mergeCells count="12">
    <mergeCell ref="A11:B11"/>
    <mergeCell ref="A21:B21"/>
    <mergeCell ref="A31:B31"/>
    <mergeCell ref="A37:H37"/>
    <mergeCell ref="A1:H1"/>
    <mergeCell ref="A2:H2"/>
    <mergeCell ref="A3:H3"/>
    <mergeCell ref="A4:H4"/>
    <mergeCell ref="A5:H5"/>
    <mergeCell ref="A7:B9"/>
    <mergeCell ref="C7:G7"/>
    <mergeCell ref="H7:H8"/>
  </mergeCells>
  <printOptions horizontalCentered="1"/>
  <pageMargins left="0.31496062992125984" right="0.35433070866141736" top="0.74803149606299213" bottom="0.74803149606299213" header="0" footer="0"/>
  <pageSetup scale="87" orientation="landscape" r:id="rId1"/>
  <headerFooter>
    <oddFooter>&amp;R&amp;8</oddFooter>
  </headerFooter>
  <ignoredErrors>
    <ignoredError sqref="E21" formula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6"/>
  <sheetViews>
    <sheetView tabSelected="1" view="pageBreakPreview" zoomScaleSheetLayoutView="100" workbookViewId="0">
      <selection activeCell="A5" sqref="A5:H5"/>
    </sheetView>
  </sheetViews>
  <sheetFormatPr baseColWidth="10" defaultColWidth="11.42578125" defaultRowHeight="11.25"/>
  <cols>
    <col min="1" max="1" width="4.5703125" style="1" customWidth="1"/>
    <col min="2" max="2" width="57.28515625" style="1" customWidth="1"/>
    <col min="3" max="3" width="15.42578125" style="1" customWidth="1"/>
    <col min="4" max="4" width="14.5703125" style="1" bestFit="1" customWidth="1"/>
    <col min="5" max="5" width="16.5703125" style="1" customWidth="1"/>
    <col min="6" max="6" width="16.140625" style="1" customWidth="1"/>
    <col min="7" max="7" width="15.5703125" style="1" customWidth="1"/>
    <col min="8" max="8" width="16" style="1" customWidth="1"/>
    <col min="9" max="16384" width="11.42578125" style="1"/>
  </cols>
  <sheetData>
    <row r="1" spans="1:8" ht="18" customHeight="1">
      <c r="A1" s="53" t="s">
        <v>104</v>
      </c>
      <c r="B1" s="53"/>
      <c r="C1" s="53"/>
      <c r="D1" s="53"/>
      <c r="E1" s="53"/>
      <c r="F1" s="53"/>
      <c r="G1" s="53"/>
      <c r="H1" s="53"/>
    </row>
    <row r="2" spans="1:8" ht="18" customHeight="1">
      <c r="A2" s="53" t="s">
        <v>105</v>
      </c>
      <c r="B2" s="53"/>
      <c r="C2" s="53"/>
      <c r="D2" s="53"/>
      <c r="E2" s="53"/>
      <c r="F2" s="53"/>
      <c r="G2" s="53"/>
      <c r="H2" s="53"/>
    </row>
    <row r="3" spans="1:8" ht="18" customHeight="1">
      <c r="A3" s="53" t="s">
        <v>82</v>
      </c>
      <c r="B3" s="53"/>
      <c r="C3" s="53"/>
      <c r="D3" s="53"/>
      <c r="E3" s="53"/>
      <c r="F3" s="53"/>
      <c r="G3" s="53"/>
      <c r="H3" s="53"/>
    </row>
    <row r="4" spans="1:8" ht="18" customHeight="1">
      <c r="A4" s="53" t="s">
        <v>1</v>
      </c>
      <c r="B4" s="53"/>
      <c r="C4" s="53"/>
      <c r="D4" s="53"/>
      <c r="E4" s="53"/>
      <c r="F4" s="53"/>
      <c r="G4" s="53"/>
      <c r="H4" s="53"/>
    </row>
    <row r="5" spans="1:8" ht="18" customHeight="1">
      <c r="A5" s="53" t="s">
        <v>106</v>
      </c>
      <c r="B5" s="53"/>
      <c r="C5" s="53"/>
      <c r="D5" s="53"/>
      <c r="E5" s="53"/>
      <c r="F5" s="53"/>
      <c r="G5" s="53"/>
      <c r="H5" s="53"/>
    </row>
    <row r="6" spans="1:8" s="16" customFormat="1" ht="7.5" customHeight="1">
      <c r="A6" s="34"/>
      <c r="B6" s="34"/>
      <c r="C6" s="34"/>
      <c r="D6" s="34"/>
      <c r="E6" s="34"/>
      <c r="F6" s="34"/>
      <c r="G6" s="34"/>
      <c r="H6" s="34"/>
    </row>
    <row r="7" spans="1:8" ht="12" thickBot="1">
      <c r="A7" s="44" t="s">
        <v>2</v>
      </c>
      <c r="B7" s="45"/>
      <c r="C7" s="50" t="s">
        <v>3</v>
      </c>
      <c r="D7" s="50"/>
      <c r="E7" s="50"/>
      <c r="F7" s="50"/>
      <c r="G7" s="50"/>
      <c r="H7" s="51" t="s">
        <v>4</v>
      </c>
    </row>
    <row r="8" spans="1:8" ht="23.25" thickBot="1">
      <c r="A8" s="46"/>
      <c r="B8" s="47"/>
      <c r="C8" s="10" t="s">
        <v>5</v>
      </c>
      <c r="D8" s="10" t="s">
        <v>6</v>
      </c>
      <c r="E8" s="10" t="s">
        <v>7</v>
      </c>
      <c r="F8" s="10" t="s">
        <v>8</v>
      </c>
      <c r="G8" s="10" t="s">
        <v>9</v>
      </c>
      <c r="H8" s="52"/>
    </row>
    <row r="9" spans="1:8" ht="11.25" customHeight="1">
      <c r="A9" s="48"/>
      <c r="B9" s="49"/>
      <c r="C9" s="11">
        <v>1</v>
      </c>
      <c r="D9" s="11">
        <v>2</v>
      </c>
      <c r="E9" s="11" t="s">
        <v>10</v>
      </c>
      <c r="F9" s="11">
        <v>4</v>
      </c>
      <c r="G9" s="11">
        <v>5</v>
      </c>
      <c r="H9" s="12" t="s">
        <v>11</v>
      </c>
    </row>
    <row r="10" spans="1:8" ht="11.25" customHeight="1">
      <c r="A10" s="18"/>
      <c r="B10" s="19"/>
      <c r="C10" s="17"/>
      <c r="D10" s="17"/>
      <c r="E10" s="17"/>
      <c r="F10" s="17"/>
      <c r="G10" s="17"/>
      <c r="H10" s="17"/>
    </row>
    <row r="11" spans="1:8" ht="22.5" customHeight="1">
      <c r="A11" s="54" t="s">
        <v>98</v>
      </c>
      <c r="B11" s="55"/>
      <c r="C11" s="17">
        <f>SUM(C12:C18)</f>
        <v>0</v>
      </c>
      <c r="D11" s="17">
        <f>SUM(D12:D18)</f>
        <v>0</v>
      </c>
      <c r="E11" s="17">
        <f>C11+D11</f>
        <v>0</v>
      </c>
      <c r="F11" s="17">
        <f>SUM(F12:F18)</f>
        <v>0</v>
      </c>
      <c r="G11" s="17">
        <f>SUM(G12:G18)</f>
        <v>0</v>
      </c>
      <c r="H11" s="17">
        <f>E11-F11</f>
        <v>0</v>
      </c>
    </row>
    <row r="12" spans="1:8" ht="15" customHeight="1">
      <c r="A12" s="18"/>
      <c r="B12" s="19" t="s">
        <v>63</v>
      </c>
      <c r="C12" s="20">
        <f t="shared" ref="C12:C18" si="0">SUM(C13:C19)</f>
        <v>0</v>
      </c>
      <c r="D12" s="20">
        <f t="shared" ref="D12:D18" si="1">SUM(D13:D19)</f>
        <v>0</v>
      </c>
      <c r="E12" s="20">
        <f t="shared" ref="E12:E30" si="2">C12+D12</f>
        <v>0</v>
      </c>
      <c r="F12" s="20">
        <v>0</v>
      </c>
      <c r="G12" s="20">
        <v>0</v>
      </c>
      <c r="H12" s="20">
        <f t="shared" ref="H12:H30" si="3">E12-F12</f>
        <v>0</v>
      </c>
    </row>
    <row r="13" spans="1:8" ht="15" customHeight="1">
      <c r="A13" s="18"/>
      <c r="B13" s="19" t="s">
        <v>64</v>
      </c>
      <c r="C13" s="20">
        <f t="shared" si="0"/>
        <v>0</v>
      </c>
      <c r="D13" s="20">
        <f t="shared" si="1"/>
        <v>0</v>
      </c>
      <c r="E13" s="20">
        <f t="shared" si="2"/>
        <v>0</v>
      </c>
      <c r="F13" s="20">
        <v>0</v>
      </c>
      <c r="G13" s="20">
        <v>0</v>
      </c>
      <c r="H13" s="20">
        <f t="shared" si="3"/>
        <v>0</v>
      </c>
    </row>
    <row r="14" spans="1:8" ht="15" customHeight="1">
      <c r="A14" s="18"/>
      <c r="B14" s="19" t="s">
        <v>65</v>
      </c>
      <c r="C14" s="20">
        <f t="shared" si="0"/>
        <v>0</v>
      </c>
      <c r="D14" s="20">
        <f t="shared" si="1"/>
        <v>0</v>
      </c>
      <c r="E14" s="20">
        <f t="shared" si="2"/>
        <v>0</v>
      </c>
      <c r="F14" s="20">
        <v>0</v>
      </c>
      <c r="G14" s="20">
        <v>0</v>
      </c>
      <c r="H14" s="20">
        <f t="shared" si="3"/>
        <v>0</v>
      </c>
    </row>
    <row r="15" spans="1:8" ht="15" customHeight="1">
      <c r="A15" s="18"/>
      <c r="B15" s="19" t="s">
        <v>66</v>
      </c>
      <c r="C15" s="20">
        <f t="shared" si="0"/>
        <v>0</v>
      </c>
      <c r="D15" s="20">
        <f t="shared" si="1"/>
        <v>0</v>
      </c>
      <c r="E15" s="20">
        <f t="shared" si="2"/>
        <v>0</v>
      </c>
      <c r="F15" s="20">
        <v>0</v>
      </c>
      <c r="G15" s="20">
        <v>0</v>
      </c>
      <c r="H15" s="20">
        <f t="shared" si="3"/>
        <v>0</v>
      </c>
    </row>
    <row r="16" spans="1:8" ht="20.25" customHeight="1">
      <c r="A16" s="18"/>
      <c r="B16" s="19" t="s">
        <v>67</v>
      </c>
      <c r="C16" s="20">
        <f t="shared" si="0"/>
        <v>0</v>
      </c>
      <c r="D16" s="20">
        <f t="shared" si="1"/>
        <v>0</v>
      </c>
      <c r="E16" s="20">
        <f t="shared" si="2"/>
        <v>0</v>
      </c>
      <c r="F16" s="20">
        <v>0</v>
      </c>
      <c r="G16" s="20">
        <v>0</v>
      </c>
      <c r="H16" s="20">
        <f t="shared" si="3"/>
        <v>0</v>
      </c>
    </row>
    <row r="17" spans="1:8" ht="15" customHeight="1">
      <c r="A17" s="18"/>
      <c r="B17" s="19" t="s">
        <v>68</v>
      </c>
      <c r="C17" s="20">
        <f t="shared" si="0"/>
        <v>0</v>
      </c>
      <c r="D17" s="20">
        <f t="shared" si="1"/>
        <v>0</v>
      </c>
      <c r="E17" s="20">
        <f t="shared" si="2"/>
        <v>0</v>
      </c>
      <c r="F17" s="20">
        <v>0</v>
      </c>
      <c r="G17" s="20">
        <v>0</v>
      </c>
      <c r="H17" s="20">
        <f t="shared" si="3"/>
        <v>0</v>
      </c>
    </row>
    <row r="18" spans="1:8" ht="15" customHeight="1">
      <c r="A18" s="21"/>
      <c r="B18" s="22" t="s">
        <v>69</v>
      </c>
      <c r="C18" s="20">
        <f t="shared" si="0"/>
        <v>0</v>
      </c>
      <c r="D18" s="20">
        <f t="shared" si="1"/>
        <v>0</v>
      </c>
      <c r="E18" s="20">
        <f t="shared" si="2"/>
        <v>0</v>
      </c>
      <c r="F18" s="20">
        <v>0</v>
      </c>
      <c r="G18" s="20">
        <v>0</v>
      </c>
      <c r="H18" s="20">
        <f t="shared" si="3"/>
        <v>0</v>
      </c>
    </row>
    <row r="19" spans="1:8" ht="15" customHeight="1">
      <c r="A19" s="54" t="s">
        <v>103</v>
      </c>
      <c r="B19" s="55"/>
      <c r="C19" s="17">
        <v>0</v>
      </c>
      <c r="D19" s="17">
        <v>0</v>
      </c>
      <c r="E19" s="17">
        <f t="shared" si="2"/>
        <v>0</v>
      </c>
      <c r="F19" s="17">
        <f>SUM(F20:F22)</f>
        <v>0</v>
      </c>
      <c r="G19" s="17">
        <f>SUM(G20:G22)</f>
        <v>0</v>
      </c>
      <c r="H19" s="17">
        <f t="shared" si="3"/>
        <v>0</v>
      </c>
    </row>
    <row r="20" spans="1:8" ht="15" customHeight="1">
      <c r="A20" s="18"/>
      <c r="B20" s="19" t="s">
        <v>70</v>
      </c>
      <c r="C20" s="20">
        <v>0</v>
      </c>
      <c r="D20" s="20">
        <v>0</v>
      </c>
      <c r="E20" s="20">
        <f t="shared" si="2"/>
        <v>0</v>
      </c>
      <c r="F20" s="20">
        <v>0</v>
      </c>
      <c r="G20" s="20">
        <v>0</v>
      </c>
      <c r="H20" s="20">
        <f t="shared" si="3"/>
        <v>0</v>
      </c>
    </row>
    <row r="21" spans="1:8" ht="15" customHeight="1">
      <c r="A21" s="18"/>
      <c r="B21" s="19" t="s">
        <v>71</v>
      </c>
      <c r="C21" s="20">
        <v>0</v>
      </c>
      <c r="D21" s="20">
        <v>0</v>
      </c>
      <c r="E21" s="20">
        <f t="shared" si="2"/>
        <v>0</v>
      </c>
      <c r="F21" s="20">
        <v>0</v>
      </c>
      <c r="G21" s="20">
        <v>0</v>
      </c>
      <c r="H21" s="20">
        <f t="shared" si="3"/>
        <v>0</v>
      </c>
    </row>
    <row r="22" spans="1:8" ht="15" customHeight="1">
      <c r="A22" s="21"/>
      <c r="B22" s="22" t="s">
        <v>72</v>
      </c>
      <c r="C22" s="20">
        <v>0</v>
      </c>
      <c r="D22" s="20">
        <v>0</v>
      </c>
      <c r="E22" s="20">
        <f t="shared" si="2"/>
        <v>0</v>
      </c>
      <c r="F22" s="20">
        <v>0</v>
      </c>
      <c r="G22" s="20">
        <v>0</v>
      </c>
      <c r="H22" s="20">
        <f t="shared" si="3"/>
        <v>0</v>
      </c>
    </row>
    <row r="23" spans="1:8" ht="15" customHeight="1">
      <c r="A23" s="54" t="s">
        <v>100</v>
      </c>
      <c r="B23" s="55"/>
      <c r="C23" s="17">
        <v>0</v>
      </c>
      <c r="D23" s="17">
        <v>0</v>
      </c>
      <c r="E23" s="17">
        <f t="shared" si="2"/>
        <v>0</v>
      </c>
      <c r="F23" s="17">
        <f>SUM(F24:F30)</f>
        <v>0</v>
      </c>
      <c r="G23" s="17">
        <f>SUM(G24:G30)</f>
        <v>0</v>
      </c>
      <c r="H23" s="17">
        <f t="shared" si="3"/>
        <v>0</v>
      </c>
    </row>
    <row r="24" spans="1:8" ht="15" customHeight="1">
      <c r="A24" s="18"/>
      <c r="B24" s="19" t="s">
        <v>73</v>
      </c>
      <c r="C24" s="20">
        <v>0</v>
      </c>
      <c r="D24" s="20">
        <v>0</v>
      </c>
      <c r="E24" s="20">
        <f t="shared" si="2"/>
        <v>0</v>
      </c>
      <c r="F24" s="20">
        <v>0</v>
      </c>
      <c r="G24" s="20">
        <v>0</v>
      </c>
      <c r="H24" s="20">
        <f t="shared" si="3"/>
        <v>0</v>
      </c>
    </row>
    <row r="25" spans="1:8" ht="15" customHeight="1">
      <c r="A25" s="18"/>
      <c r="B25" s="19" t="s">
        <v>74</v>
      </c>
      <c r="C25" s="20">
        <v>0</v>
      </c>
      <c r="D25" s="20">
        <v>0</v>
      </c>
      <c r="E25" s="20">
        <f t="shared" si="2"/>
        <v>0</v>
      </c>
      <c r="F25" s="20">
        <v>0</v>
      </c>
      <c r="G25" s="20">
        <v>0</v>
      </c>
      <c r="H25" s="20">
        <f t="shared" si="3"/>
        <v>0</v>
      </c>
    </row>
    <row r="26" spans="1:8" ht="15" customHeight="1">
      <c r="A26" s="18"/>
      <c r="B26" s="19" t="s">
        <v>75</v>
      </c>
      <c r="C26" s="20">
        <v>0</v>
      </c>
      <c r="D26" s="20">
        <v>0</v>
      </c>
      <c r="E26" s="20">
        <f t="shared" si="2"/>
        <v>0</v>
      </c>
      <c r="F26" s="20">
        <v>0</v>
      </c>
      <c r="G26" s="20">
        <v>0</v>
      </c>
      <c r="H26" s="20">
        <f t="shared" si="3"/>
        <v>0</v>
      </c>
    </row>
    <row r="27" spans="1:8" ht="15" customHeight="1">
      <c r="A27" s="18"/>
      <c r="B27" s="19" t="s">
        <v>76</v>
      </c>
      <c r="C27" s="20">
        <v>0</v>
      </c>
      <c r="D27" s="20">
        <v>0</v>
      </c>
      <c r="E27" s="20">
        <f t="shared" si="2"/>
        <v>0</v>
      </c>
      <c r="F27" s="20">
        <v>0</v>
      </c>
      <c r="G27" s="20">
        <v>0</v>
      </c>
      <c r="H27" s="20">
        <f t="shared" si="3"/>
        <v>0</v>
      </c>
    </row>
    <row r="28" spans="1:8" ht="15" customHeight="1">
      <c r="A28" s="18"/>
      <c r="B28" s="19" t="s">
        <v>77</v>
      </c>
      <c r="C28" s="20">
        <v>0</v>
      </c>
      <c r="D28" s="20">
        <v>0</v>
      </c>
      <c r="E28" s="20">
        <f t="shared" si="2"/>
        <v>0</v>
      </c>
      <c r="F28" s="20">
        <v>0</v>
      </c>
      <c r="G28" s="20">
        <v>0</v>
      </c>
      <c r="H28" s="20">
        <f t="shared" si="3"/>
        <v>0</v>
      </c>
    </row>
    <row r="29" spans="1:8" ht="15" customHeight="1">
      <c r="A29" s="18"/>
      <c r="B29" s="19" t="s">
        <v>78</v>
      </c>
      <c r="C29" s="20">
        <v>0</v>
      </c>
      <c r="D29" s="20">
        <v>0</v>
      </c>
      <c r="E29" s="20">
        <f t="shared" si="2"/>
        <v>0</v>
      </c>
      <c r="F29" s="20">
        <v>0</v>
      </c>
      <c r="G29" s="20">
        <v>0</v>
      </c>
      <c r="H29" s="20">
        <f t="shared" si="3"/>
        <v>0</v>
      </c>
    </row>
    <row r="30" spans="1:8" ht="15" customHeight="1">
      <c r="A30" s="18"/>
      <c r="B30" s="19" t="s">
        <v>79</v>
      </c>
      <c r="C30" s="20">
        <v>0</v>
      </c>
      <c r="D30" s="20">
        <v>0</v>
      </c>
      <c r="E30" s="20">
        <f t="shared" si="2"/>
        <v>0</v>
      </c>
      <c r="F30" s="20">
        <v>0</v>
      </c>
      <c r="G30" s="20">
        <v>0</v>
      </c>
      <c r="H30" s="20">
        <f t="shared" si="3"/>
        <v>0</v>
      </c>
    </row>
    <row r="31" spans="1:8" ht="15" customHeight="1">
      <c r="A31" s="18"/>
      <c r="B31" s="19"/>
      <c r="C31" s="17"/>
      <c r="D31" s="17"/>
      <c r="E31" s="17"/>
      <c r="F31" s="17"/>
      <c r="G31" s="17"/>
      <c r="H31" s="17"/>
    </row>
    <row r="32" spans="1:8" ht="15" customHeight="1">
      <c r="A32" s="18"/>
      <c r="B32" s="19"/>
      <c r="C32" s="17"/>
      <c r="D32" s="17"/>
      <c r="E32" s="17"/>
      <c r="F32" s="17"/>
      <c r="G32" s="17"/>
      <c r="H32" s="17"/>
    </row>
    <row r="33" spans="1:8" ht="15" customHeight="1">
      <c r="A33" s="35"/>
      <c r="B33" s="36" t="s">
        <v>88</v>
      </c>
      <c r="C33" s="37">
        <f>SUM(C11,C19,C23)</f>
        <v>0</v>
      </c>
      <c r="D33" s="37">
        <f>SUM(D11,D19,D23)</f>
        <v>0</v>
      </c>
      <c r="E33" s="37">
        <f>C33+D33</f>
        <v>0</v>
      </c>
      <c r="F33" s="37">
        <f>SUM(F11,F19,F23)</f>
        <v>0</v>
      </c>
      <c r="G33" s="37">
        <f>SUM(G11,G19,G23)</f>
        <v>0</v>
      </c>
      <c r="H33" s="37">
        <f>E33-F33</f>
        <v>0</v>
      </c>
    </row>
    <row r="34" spans="1:8" s="26" customFormat="1" ht="15" customHeight="1">
      <c r="A34" s="23"/>
      <c r="B34" s="24" t="s">
        <v>89</v>
      </c>
      <c r="C34" s="25">
        <f>+'EAPED NE COG'!C10+'EAPED E COG'!C10</f>
        <v>155069455.31</v>
      </c>
      <c r="D34" s="25">
        <f>+'EAPED NE COG'!D10+'EAPED E COG'!D10</f>
        <v>12819557.440000001</v>
      </c>
      <c r="E34" s="25">
        <f>+'EAPED NE COG'!E10+'EAPED E COG'!E10</f>
        <v>167889012.75000003</v>
      </c>
      <c r="F34" s="25">
        <f>+'EAPED NE COG'!F10+'EAPED E COG'!F10</f>
        <v>167889012.75</v>
      </c>
      <c r="G34" s="25">
        <f>+'EAPED NE COG'!G10+'EAPED E COG'!G10</f>
        <v>162706202.59</v>
      </c>
      <c r="H34" s="25">
        <f>+E34-F34</f>
        <v>0</v>
      </c>
    </row>
    <row r="35" spans="1:8">
      <c r="A35" s="56" t="s">
        <v>90</v>
      </c>
      <c r="B35" s="56"/>
      <c r="C35" s="56"/>
      <c r="D35" s="56"/>
      <c r="E35" s="56"/>
      <c r="F35" s="56"/>
      <c r="G35" s="56"/>
      <c r="H35" s="56"/>
    </row>
    <row r="36" spans="1:8">
      <c r="A36" s="7"/>
      <c r="B36" s="7"/>
      <c r="C36" s="8"/>
      <c r="D36" s="7"/>
      <c r="E36" s="8"/>
      <c r="F36" s="8"/>
      <c r="G36" s="8"/>
      <c r="H36" s="8"/>
    </row>
  </sheetData>
  <mergeCells count="12">
    <mergeCell ref="A11:B11"/>
    <mergeCell ref="A19:B19"/>
    <mergeCell ref="A23:B23"/>
    <mergeCell ref="A35:H35"/>
    <mergeCell ref="A1:H1"/>
    <mergeCell ref="A2:H2"/>
    <mergeCell ref="A3:H3"/>
    <mergeCell ref="A4:H4"/>
    <mergeCell ref="A5:H5"/>
    <mergeCell ref="A7:B9"/>
    <mergeCell ref="C7:G7"/>
    <mergeCell ref="H7:H8"/>
  </mergeCells>
  <printOptions horizontalCentered="1"/>
  <pageMargins left="0.31496062992125984" right="0.35433070866141736" top="0.74803149606299213" bottom="0.74803149606299213" header="0" footer="0"/>
  <pageSetup scale="84" orientation="landscape" r:id="rId1"/>
  <headerFooter>
    <oddFooter>&amp;R&amp;8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EAPED NE COG</vt:lpstr>
      <vt:lpstr>EAPED NE COG (2)</vt:lpstr>
      <vt:lpstr>EAPED NE COG (3)</vt:lpstr>
      <vt:lpstr>EAPED E COG</vt:lpstr>
      <vt:lpstr>EAPED E COG (2)</vt:lpstr>
      <vt:lpstr>EAPED E COG (3)</vt:lpstr>
      <vt:lpstr>'EAPED E COG (2)'!Área_de_impresión</vt:lpstr>
      <vt:lpstr>'EAPED E COG (3)'!Área_de_impresión</vt:lpstr>
      <vt:lpstr>'EAPED NE COG'!Área_de_impresión</vt:lpstr>
      <vt:lpstr>'EAPED NE COG (2)'!Área_de_impresión</vt:lpstr>
      <vt:lpstr>'EAPED NE COG (3)'!Área_de_impresión</vt:lpstr>
    </vt:vector>
  </TitlesOfParts>
  <Company>HP 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Gabriela Escobedo</dc:creator>
  <cp:lastModifiedBy>HP</cp:lastModifiedBy>
  <cp:lastPrinted>2025-01-21T00:51:41Z</cp:lastPrinted>
  <dcterms:created xsi:type="dcterms:W3CDTF">2020-10-21T02:11:45Z</dcterms:created>
  <dcterms:modified xsi:type="dcterms:W3CDTF">2025-02-05T17:58:07Z</dcterms:modified>
</cp:coreProperties>
</file>